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รร.ผู้สูงอายุ ล่าสุด" sheetId="1" r:id="rId1"/>
    <sheet name=" ทำเนียบ ศพอส ปี 57- 64" sheetId="2" r:id="rId2"/>
    <sheet name="แผนงบจังหวัด" sheetId="3" state="hidden" r:id="rId3"/>
    <sheet name="สตง." sheetId="4" state="hidden" r:id="rId4"/>
    <sheet name="ส่งแบบ ปม. (2)" sheetId="5" state="hidden" r:id="rId5"/>
    <sheet name="Sheet6" sheetId="6" state="hidden" r:id="rId6"/>
  </sheets>
  <definedNames/>
  <calcPr fullCalcOnLoad="1"/>
</workbook>
</file>

<file path=xl/sharedStrings.xml><?xml version="1.0" encoding="utf-8"?>
<sst xmlns="http://schemas.openxmlformats.org/spreadsheetml/2006/main" count="1103" uniqueCount="503">
  <si>
    <t>ที่</t>
  </si>
  <si>
    <t>อำเภอ</t>
  </si>
  <si>
    <t>เมือง</t>
  </si>
  <si>
    <t>ห้วยราช</t>
  </si>
  <si>
    <t>เฉลิมพระเกียรติ</t>
  </si>
  <si>
    <t>บ้านด่าน</t>
  </si>
  <si>
    <t>ชำนิ</t>
  </si>
  <si>
    <t>นางรอง</t>
  </si>
  <si>
    <t>โนนสุวรรณ</t>
  </si>
  <si>
    <t>บ้านใหม่ไชยพจน์</t>
  </si>
  <si>
    <t>พุทไธสง</t>
  </si>
  <si>
    <t>ลำปลายมาศ</t>
  </si>
  <si>
    <t>ประโคนชัย</t>
  </si>
  <si>
    <t>สตึก</t>
  </si>
  <si>
    <t>แคนดง</t>
  </si>
  <si>
    <t>กระสัง</t>
  </si>
  <si>
    <t>ละหานทราย</t>
  </si>
  <si>
    <t>บ้านกรวด</t>
  </si>
  <si>
    <t>คูเมือง</t>
  </si>
  <si>
    <t>หนองกี่</t>
  </si>
  <si>
    <t>ปะคำ</t>
  </si>
  <si>
    <t>นาโพธิ์</t>
  </si>
  <si>
    <t>หนองหงส์</t>
  </si>
  <si>
    <t>พลับพลาชัย</t>
  </si>
  <si>
    <t>โนนดินแดง</t>
  </si>
  <si>
    <t>องค์การบริหารส่วนตำบลถลุงเหล็ก</t>
  </si>
  <si>
    <t>เทศบาลตำบลห้วยราช</t>
  </si>
  <si>
    <t>เทศบาลตำบลบ้านด่าน</t>
  </si>
  <si>
    <t>เทศบาลตำบลถาวร</t>
  </si>
  <si>
    <t>เทศบาลตำบลชำนิ</t>
  </si>
  <si>
    <t>องค์การบริหารส่วนตำบลดงอีจาน</t>
  </si>
  <si>
    <t>องค์การบริหารส่วนตำบลหนองแวง</t>
  </si>
  <si>
    <t>องค์การบริหารส่วนตำบลหายโศก</t>
  </si>
  <si>
    <t>องค์การบริหารส่วนตำบลโคกกลาง</t>
  </si>
  <si>
    <t>เทศบาลตำบลประโคนชัย</t>
  </si>
  <si>
    <t>องค์การบริหารส่วนตำบลหนองใหญ่</t>
  </si>
  <si>
    <t>องค์การบริหารส่วนตำบลดงพลอง</t>
  </si>
  <si>
    <t>เทศบาลตำบลหนองเต็ง</t>
  </si>
  <si>
    <t>เทศบาลตำบลตาจง</t>
  </si>
  <si>
    <t>เทศบาลตำบลบึงเจริญ</t>
  </si>
  <si>
    <t>องค์การบริหารส่วนตำบลคูเมือง</t>
  </si>
  <si>
    <t>องค์การบริหารส่วนตำบลบุกระสัง</t>
  </si>
  <si>
    <t>เทศบาลตำบลปะคำ</t>
  </si>
  <si>
    <t>เทศบาลตำบลนาโพธิ์</t>
  </si>
  <si>
    <t>องค์การบริหารส่วนตำบลเสาเดียว</t>
  </si>
  <si>
    <t>องค์การบริหารส่วนตำบลโนนดินแดง</t>
  </si>
  <si>
    <t>องค์การบริหารส่วนตำบลโคกขมิ้น</t>
  </si>
  <si>
    <t>เทศบาลเมืองนางรอง</t>
  </si>
  <si>
    <t>องค์การบริหารส่วนตำบลหัวถนน</t>
  </si>
  <si>
    <t>ค่าใช้จ่าย</t>
  </si>
  <si>
    <t>หมายเหตุ</t>
  </si>
  <si>
    <t xml:space="preserve"> -</t>
  </si>
  <si>
    <t>เป้าหมาย</t>
  </si>
  <si>
    <t>ระยะเวลาดำเนินการ</t>
  </si>
  <si>
    <t>จังหวัดบุรีรัมย์</t>
  </si>
  <si>
    <t>เบอร์โทรศัพท์</t>
  </si>
  <si>
    <t>ตำแหน่ง</t>
  </si>
  <si>
    <t>นักพัฒนาชุมชน</t>
  </si>
  <si>
    <t>องค์การบริหารส่วนตำบลป่าชัน</t>
  </si>
  <si>
    <t>องค์การบริหารส่วนตำบลไทยเจริญ</t>
  </si>
  <si>
    <t>องค์การบริหารส่วนตำบลหินลาด</t>
  </si>
  <si>
    <t>นายพงษ์นิกร โคตรพูลชัย</t>
  </si>
  <si>
    <t>นายรณรงค์ สิงห์ปรุ</t>
  </si>
  <si>
    <t>นางสมพร เดื่อไธสง</t>
  </si>
  <si>
    <t>นักบริหารงานสวัสดิการสังคม</t>
  </si>
  <si>
    <t>นายนพรัตน์ ตอลบรัมย์</t>
  </si>
  <si>
    <t>น.ส.กุลนาถ บวรรัตนกุล</t>
  </si>
  <si>
    <t>ที่อยู่</t>
  </si>
  <si>
    <t>ชื่อผู้ประสานงาน</t>
  </si>
  <si>
    <t>องค์การบริหารส่วนตำบลกลันทา</t>
  </si>
  <si>
    <t>องค์การบริหารส่วนตำบลลุมปุ๊ก</t>
  </si>
  <si>
    <t>องค์การบริหารส่วนตำบลเขาดินเหนือ</t>
  </si>
  <si>
    <t>เทศบาลตำบลกระสัง</t>
  </si>
  <si>
    <t>องค์การบริหารส่วนตำบลชุมแสง</t>
  </si>
  <si>
    <t>092 3725809</t>
  </si>
  <si>
    <t>นายชัยพร เครืองรัมย์</t>
  </si>
  <si>
    <t>องค์การบริหารส่วนตำบลท่าโพธิ์ชัย</t>
  </si>
  <si>
    <t>089 584 1584</t>
  </si>
  <si>
    <t>นายสมชาย โนนสันเทียะ</t>
  </si>
  <si>
    <t>086 2501306</t>
  </si>
  <si>
    <t>องค์การบริหารส่วนตำบลโคกสว่าง</t>
  </si>
  <si>
    <t>นางอรอุมา เงยวิจิตร</t>
  </si>
  <si>
    <t>องค์การบริหารส่วนตำบลเจริญสุข</t>
  </si>
  <si>
    <t>องค์การบริหารส่วนตำบลสนวน</t>
  </si>
  <si>
    <t>128 ม.2 ต.สนวน อ.ห้วยราช</t>
  </si>
  <si>
    <t>088 3633218</t>
  </si>
  <si>
    <t>องค์การบริหารส่วนตำบลทะเมนชัย</t>
  </si>
  <si>
    <t>องค์การบริหารส่วนตำบลผไทรินทร์</t>
  </si>
  <si>
    <t>องค์การบริหารส่วนตำบลหนองโบสถ์</t>
  </si>
  <si>
    <t>นางสาวชุติมา ปราบสกุล</t>
  </si>
  <si>
    <t>องค์การบริหารส่วนตำบลหนองโสน</t>
  </si>
  <si>
    <t>เทศบาลตำบลโนนดินแดง</t>
  </si>
  <si>
    <t>299 ม.5 ต.โนนดินแดง อ.โนนดินแดง</t>
  </si>
  <si>
    <t>นางประไพ นพเก้า</t>
  </si>
  <si>
    <t>องค์การบริหารส่วนตำบลหนองบัว</t>
  </si>
  <si>
    <t>นายสมเกียรติ สมุติรัมย์</t>
  </si>
  <si>
    <t>เทศบาลตำบลหนองแวง</t>
  </si>
  <si>
    <t>255 ม.5 ต.หนองแวง อ.ละหานทราย</t>
  </si>
  <si>
    <t>องค์การบริหารส่วนตำบลละลวด</t>
  </si>
  <si>
    <t>117 ม.3 ต.ละลวด อ.ชำนิ</t>
  </si>
  <si>
    <t>044 666396</t>
  </si>
  <si>
    <t>องค์การบริหารส่วนตำบลนาโพธิ์</t>
  </si>
  <si>
    <t>นางศิริกร เกษจันทร์</t>
  </si>
  <si>
    <t>082 8717692</t>
  </si>
  <si>
    <t>74 ม.5 ต.แดงใหญ่ อ.บ้านใหม่ไชยพจน์</t>
  </si>
  <si>
    <t>56 ม.9 ต.กู่สวนแตง อ.บ้านใหม่ไชยพจน์</t>
  </si>
  <si>
    <t>นายสำลี ฉัตรไธสง</t>
  </si>
  <si>
    <t>เทศบาลตำบลพุทไธสง</t>
  </si>
  <si>
    <t>องค์การบริหารส่วนตำบลไทยสามัคคี</t>
  </si>
  <si>
    <t>สำนักงานพัฒนาสังคมและความมั่นคงของมนุษย์จังหวัดบุรีรัมย์</t>
  </si>
  <si>
    <t>สรุปแบบสำรวจความประสงค์การจัดตั้งโรงเรียนผู้สูงอายุ</t>
  </si>
  <si>
    <t>ลำดับ</t>
  </si>
  <si>
    <t>หน่วยงาน</t>
  </si>
  <si>
    <t>ชื่อ-สกุล ผู้ประสานงาน</t>
  </si>
  <si>
    <t>หมู่ 1 ต.ลุมปุ๊ก อ.เมืองบุรีรัมย์</t>
  </si>
  <si>
    <t>นายคชวัชร วงเวียน</t>
  </si>
  <si>
    <t>ผอ.กองสวัสดิการสังคมฯ</t>
  </si>
  <si>
    <t>081 2822456</t>
  </si>
  <si>
    <t>เทศบาลเมืองบุรีรัมย์</t>
  </si>
  <si>
    <t xml:space="preserve">9 ถ.รมย์บุรีย์ อ.เมืองบุรีรัมย์ </t>
  </si>
  <si>
    <t>นางไขแสง สุจิรัตน์</t>
  </si>
  <si>
    <t>081 2664094</t>
  </si>
  <si>
    <t>องค์การบริหารส่วนตำบลสะแกโพรง</t>
  </si>
  <si>
    <t xml:space="preserve">หมู่ 15 ต.สะแกโพรง อ.เมือง </t>
  </si>
  <si>
    <t>นายพันทวี ละมุล</t>
  </si>
  <si>
    <t>089 5792548</t>
  </si>
  <si>
    <t>องค์การบริหารส่วนตำบลบัวทอง</t>
  </si>
  <si>
    <t>บ้านสวายสอ ม.1 ต.บัวทอง อ.เมือง</t>
  </si>
  <si>
    <t>นางรภัทภร โทนะพันธ์</t>
  </si>
  <si>
    <t>หัวหน้าส่วนสวัสดิการสังคม</t>
  </si>
  <si>
    <t>087 2616225</t>
  </si>
  <si>
    <t xml:space="preserve">ม. 8 ต.ถลุงเหล็ก อ.เมือง </t>
  </si>
  <si>
    <t>นางกนกพิชญ์ ชัยณรงค์</t>
  </si>
  <si>
    <t>084 8798499</t>
  </si>
  <si>
    <t xml:space="preserve">ม. 9 ต.หนองโสน อ.นางรอง </t>
  </si>
  <si>
    <t>นางสาวจิราภรณ์ งอยกุดจิก</t>
  </si>
  <si>
    <t>044 184 445</t>
  </si>
  <si>
    <t>217 ม.7 ถ.โชคชัย-เดชอุดม ต.หนองโบสถ์</t>
  </si>
  <si>
    <t>อ.นางรอง</t>
  </si>
  <si>
    <t>น.ส.อรวรรณ์ รักสัตย์</t>
  </si>
  <si>
    <t xml:space="preserve">906 ถ.โชคชัย-เดชอุดม อ.นางรอง </t>
  </si>
  <si>
    <t>นายนิรันดร์ โล่ห์นารายณ์</t>
  </si>
  <si>
    <t>044 5897175</t>
  </si>
  <si>
    <t>องค์การบริหารส่วนตำบลอีสานเขต</t>
  </si>
  <si>
    <t>181 ม.9 ต.อีสานเขต อ.เฉลิมพระเกียรติ</t>
  </si>
  <si>
    <t>น.ส.สายชล พุฒชุมแสง</t>
  </si>
  <si>
    <t>088 5926593</t>
  </si>
  <si>
    <t>องค์การบริหารส่วนตำบลโคกตูม</t>
  </si>
  <si>
    <t>199 ม.10 ต.โคกตูม อ.ประโคนชัย</t>
  </si>
  <si>
    <t>นายบุญเลิศ กลอยประโคน</t>
  </si>
  <si>
    <t>083 3879563</t>
  </si>
  <si>
    <t>องค์การบริหารส่วนตำบลหนองบอน</t>
  </si>
  <si>
    <t>ม. 11 ต.หนองบอน อ.ประโคนชัย</t>
  </si>
  <si>
    <t>น.ส.ปัณณสรณ์ กวินอิทธิโรจน์</t>
  </si>
  <si>
    <t>081 9670184</t>
  </si>
  <si>
    <t>เทศบาลตำบลละหานทราย</t>
  </si>
  <si>
    <t>499 ม.8 ต.ละหานทราย อ.ละหานทราย</t>
  </si>
  <si>
    <t>นายเกตุ ชำนาญ</t>
  </si>
  <si>
    <t>รองปลัดเทศบาล</t>
  </si>
  <si>
    <t>086 2615541</t>
  </si>
  <si>
    <t>148 ม.9 ต.โนนดินแดง อ.โนนดินแดง</t>
  </si>
  <si>
    <t>น.ส.กิตติกาญจน์ สอนกระโทก</t>
  </si>
  <si>
    <t>044 606233</t>
  </si>
  <si>
    <t>องค์การบริหารส่วนตำบลแสลงพัน</t>
  </si>
  <si>
    <t>192 ม.10 ต.แสลงพัน อ.ลำปลายมาศ</t>
  </si>
  <si>
    <t>น.ส.มธุรส แสงดี</t>
  </si>
  <si>
    <t>089 3956637</t>
  </si>
  <si>
    <t>ม. 1 ต.โคกกลาง อ.ลำปลายมาศ</t>
  </si>
  <si>
    <t>นายเกษฒสันติ ลุนสืบ</t>
  </si>
  <si>
    <t>080 1543130</t>
  </si>
  <si>
    <t>องค์การบริหารส่วนตำบลหนองคู</t>
  </si>
  <si>
    <t>55 ม.9 ต.หนองคู อ.ลำปลายมาศ</t>
  </si>
  <si>
    <t>นางสุภาภรณ์ แสงวิภาค</t>
  </si>
  <si>
    <t>ผอ.กองสวัสดิการสังคม</t>
  </si>
  <si>
    <t>090 2748558</t>
  </si>
  <si>
    <t xml:space="preserve">อบต.ทะเมนชัย ม.15 ต.ทะเมนชัย </t>
  </si>
  <si>
    <t>อ.ลำปลายมาศ</t>
  </si>
  <si>
    <t>น.ส.พิมพ์นารา พิมพ์ภานุรัฐ</t>
  </si>
  <si>
    <t>061 6451941</t>
  </si>
  <si>
    <t>องค์การบริหารส่วนตำบลหนองขมาร</t>
  </si>
  <si>
    <t>191 ม.5 ต.หนองขมาร อ.คูเมือง</t>
  </si>
  <si>
    <t>นางวิมาลา โพธิ์เจริญ</t>
  </si>
  <si>
    <t>081 0682125</t>
  </si>
  <si>
    <t>องค์การบริหารส่วนตำบลทองหลาง</t>
  </si>
  <si>
    <t>109 ม.9 ต.ทองหลาง อ.บ้านใหม่ไชยพจน์</t>
  </si>
  <si>
    <t>นางพรรณิการ์ มาดาโต</t>
  </si>
  <si>
    <t>087 5432574</t>
  </si>
  <si>
    <t>องค์การบริหารส่วนตำบลเย้ยปราสาท</t>
  </si>
  <si>
    <t>163 ม.2 ต.เย้ยปราสาท อ.หนองกี่</t>
  </si>
  <si>
    <t>นางกนกพร ดวงเดือน</t>
  </si>
  <si>
    <t>087 8723995</t>
  </si>
  <si>
    <t>องค์การบริหารส่วนตำบลโคกสูง</t>
  </si>
  <si>
    <t xml:space="preserve">65 ม.3 ต.โคกสูง อ.หนองกี่ </t>
  </si>
  <si>
    <t>นายวิทูรย์ แก้วนิล</t>
  </si>
  <si>
    <t>092 5380618</t>
  </si>
  <si>
    <t>องค์การบริหารส่วนตำบลทุ่งกระตาด</t>
  </si>
  <si>
    <t>ม. 5 บ.เสือชะเง้อ ต.ทุ่งกระตาด อ.หนองกี่</t>
  </si>
  <si>
    <t>องค์การบริหารส่วนตำบลทุ่งกระเต็น</t>
  </si>
  <si>
    <t>35 ม.6 ต.ทุ่งกระเต็น อ.หนองกี่</t>
  </si>
  <si>
    <t>นางรุ่งอรุณ งามพิบูลย์วณิชย์</t>
  </si>
  <si>
    <t>082 1274977</t>
  </si>
  <si>
    <t>103/1 ต.ท่าโพธิ์ชัย อ.หนองกี่</t>
  </si>
  <si>
    <t>096 6361309</t>
  </si>
  <si>
    <t xml:space="preserve">119 ม.9 บ.โคกหนองหิน ต.บุกระสัง </t>
  </si>
  <si>
    <t>อ.หนองกี่</t>
  </si>
  <si>
    <t>นายบรรดิษย์ ขวาโยธา</t>
  </si>
  <si>
    <t>093 4824339</t>
  </si>
  <si>
    <t>99 ม.2 ต.โคกสว่าง อ.หนองกี่</t>
  </si>
  <si>
    <t>นักพัฒนาชุมชนชำนาญการ</t>
  </si>
  <si>
    <t>095 3288272</t>
  </si>
  <si>
    <t>อบต.ป่าชัน อ.พลับพลาชัย</t>
  </si>
  <si>
    <t xml:space="preserve">นายนนทิวากร จานคุณ </t>
  </si>
  <si>
    <t>119 ม.3 ต.ดงพลอง อ.แคนดง</t>
  </si>
  <si>
    <t>นางภัทราวดี จันโทน้อย</t>
  </si>
  <si>
    <t>080 1529868</t>
  </si>
  <si>
    <t>องค์การบริหารส่วนตำบลหัวฝาย</t>
  </si>
  <si>
    <t>101 ม.6 ต.หัวฝาย อ.แคนดง</t>
  </si>
  <si>
    <t>น.ส.ธนัญญา ปุจฉาธรรม</t>
  </si>
  <si>
    <t>093 2924195</t>
  </si>
  <si>
    <t>ม. 2 ต.ชุมแสง อ.กระสัง</t>
  </si>
  <si>
    <t>นางบัวพัน มั่นยืน</t>
  </si>
  <si>
    <t>087 9589003</t>
  </si>
  <si>
    <t>องค์การบริหารส่วนตำบลนาโพธิ์ อ.นาโพธิ์</t>
  </si>
  <si>
    <t>องค์การบริหารส่วนตำบลบ้านเป้า</t>
  </si>
  <si>
    <t>150 ม.5 ต.บ้านเป้า อ.พุทไธสง</t>
  </si>
  <si>
    <t>นางศรีเพ็ญ จิตไธสง</t>
  </si>
  <si>
    <t>พยาบาลวิชาชีพชำนาญการ</t>
  </si>
  <si>
    <t>089 5852504</t>
  </si>
  <si>
    <t>องค์การบริหารส่วนตำบลบ้านยาง</t>
  </si>
  <si>
    <t xml:space="preserve">50 ม.6 ต.บ้านยาง อ.พุทไธสง </t>
  </si>
  <si>
    <t>น.ส.มัลลิกา จันทร์เพ็ญมงคล</t>
  </si>
  <si>
    <t>094 2913312</t>
  </si>
  <si>
    <t>299 ถ.สนิทพัฒนา ต.ปะคำ อ.ปะคำ</t>
  </si>
  <si>
    <t>นางวีนัสรา วิทย์ศลาพงษ์</t>
  </si>
  <si>
    <t>083 3298023</t>
  </si>
  <si>
    <t>ม. 7 ต.ไทยเจริญ อ.ปะคำ</t>
  </si>
  <si>
    <t>044 634750</t>
  </si>
  <si>
    <t xml:space="preserve">33 ม.1 ต.หนองบัว อ.ปะคำ </t>
  </si>
  <si>
    <t>น.ส.ต้องตา ยอดสุรินทร์</t>
  </si>
  <si>
    <t>086 2473135</t>
  </si>
  <si>
    <t>น.ส.สุพรรัตน์ เอี่ยมรัมย์</t>
  </si>
  <si>
    <t>องค์การบริหารส่วนตำบลดอนกอก</t>
  </si>
  <si>
    <t>171 ม. ต.ดอนกอก อ.นาโพธิ์</t>
  </si>
  <si>
    <t>น.ส.กนิษฐ์ ศิริวัฒนพงศา</t>
  </si>
  <si>
    <t>086 2477299</t>
  </si>
  <si>
    <t>องค์การบริหารส่วนตำบลบ้านดู่</t>
  </si>
  <si>
    <t>66 ม. 9 ต.บ้านดู่ อ.นาโพธิ์</t>
  </si>
  <si>
    <t>นายภัทรกร พรมแป้น</t>
  </si>
  <si>
    <t>098 2359408</t>
  </si>
  <si>
    <t>155 ม.5 ต.เสาเดียว อ.หนองหงส์</t>
  </si>
  <si>
    <t>044 186275</t>
  </si>
  <si>
    <t>องค์การบริหารส่วนตำบลสระแก้ว</t>
  </si>
  <si>
    <t>111 ม. 11 ต.สระแก้ว อ.หนองหงส์</t>
  </si>
  <si>
    <t>นางนิตยา เหมเงิน</t>
  </si>
  <si>
    <t>นักพัฒนาชุมชนปฏิบัติการ</t>
  </si>
  <si>
    <t>องค์การบริหารส่วนตำบลกู่สวนแตง</t>
  </si>
  <si>
    <t xml:space="preserve"> 086 2567100</t>
  </si>
  <si>
    <t>องค์การบริหารส่วนตำบลแดงใหญ่</t>
  </si>
  <si>
    <t>น.ส.นัชชา รักษาอินทร์</t>
  </si>
  <si>
    <t>086 2489898</t>
  </si>
  <si>
    <t>เทศบาลตำบลบ้านใหม่ไชยพจน์</t>
  </si>
  <si>
    <t>99 ม. 3 ต.หนองแวง อ.บ้านใหม่ไชยพจน์</t>
  </si>
  <si>
    <t>นางวังดาว แก้วไธสง</t>
  </si>
  <si>
    <t>081 2650773</t>
  </si>
  <si>
    <t>องค์การบริหารส่วนตำบลทุ่งวัง</t>
  </si>
  <si>
    <t>289 หมู่ 1 ต.สนามชัย อ.สตึก</t>
  </si>
  <si>
    <t>นางสุนีรัตน์ อยู่เกาะ</t>
  </si>
  <si>
    <t>081 250 6085</t>
  </si>
  <si>
    <t>องค์การบริหารส่วนตำบลท่าม่วง</t>
  </si>
  <si>
    <t>5 ม. 8 ต.ท่าม่วง อ.สตึก</t>
  </si>
  <si>
    <t>นางพนารัตน์ สำชาลี</t>
  </si>
  <si>
    <t>หัวหน้าส่วนสวัสดิการ</t>
  </si>
  <si>
    <t>082 8683049</t>
  </si>
  <si>
    <t xml:space="preserve">อบต.ทุ่งวัง ม. 13 ตทุ่งวัง อ.สตึก </t>
  </si>
  <si>
    <t>น.ส.ธษา ชินรัมย์</t>
  </si>
  <si>
    <t>095 6137286</t>
  </si>
  <si>
    <t>นายธนัชพันธ์ แก้วลา</t>
  </si>
  <si>
    <t>091 8280219</t>
  </si>
  <si>
    <t>น.ส.ณัฐกานต์ อภัยจิต</t>
  </si>
  <si>
    <t>น.ส.ทรัพย์ทวี ราชสีห์</t>
  </si>
  <si>
    <t>088 3785804</t>
  </si>
  <si>
    <t>ชื่อ ศพอส.</t>
  </si>
  <si>
    <t>ศพอส.ตำบลถลุงเหล็ก</t>
  </si>
  <si>
    <t>ศพอส.เทศบาลตำบลห้วยราช</t>
  </si>
  <si>
    <t>น.ส.ศรอนงค์ ศิริรัตนโยธากุล</t>
  </si>
  <si>
    <t>ศพอส.เทศบาลตำบลบ้านด่าน</t>
  </si>
  <si>
    <t>ศพอส.เทศบาลตำบลถาวร</t>
  </si>
  <si>
    <t>นายธนากร โพธิไข</t>
  </si>
  <si>
    <t>ศพอส.เทศบาลตำบลชำนิ</t>
  </si>
  <si>
    <t>ศพอส.ตำบลหัวถนน</t>
  </si>
  <si>
    <t>นายสุทัศน์ สังข์อินทร์</t>
  </si>
  <si>
    <t>ศพอส.ตำบลดงอีจาน</t>
  </si>
  <si>
    <t>น.ส.ศิริลักษณ์ สร้อยจุฑา</t>
  </si>
  <si>
    <t>ศพอส.ตำบลหนองแวง</t>
  </si>
  <si>
    <t>ศพอส.ตำบลหายโศก</t>
  </si>
  <si>
    <t>ศพอส.ตำบลโคกกลาง</t>
  </si>
  <si>
    <t>ศพอส.เทศบาลตำบลประโคนชัย</t>
  </si>
  <si>
    <t>ศพอส.ตำบลหนองใหญ่</t>
  </si>
  <si>
    <t>ศพอส.ตำบลบุกระสัง</t>
  </si>
  <si>
    <t>ศพอส.ตำบลดงพลอง</t>
  </si>
  <si>
    <t>ศพอส.เทศบาลตำบลหนองเต็ง</t>
  </si>
  <si>
    <t>ศพอส.เทศบาลตำบลตาจง</t>
  </si>
  <si>
    <t>ศพอส.เทศบาลตำบลบึงเจริญ</t>
  </si>
  <si>
    <t>ศพอส.เทศบาลตำบลปะคำ</t>
  </si>
  <si>
    <t>ศพอส.เทศบาลตำบลนาโพธิ์</t>
  </si>
  <si>
    <t>ศพอส.ตำบลเสาเดียว</t>
  </si>
  <si>
    <t>ศพอส.ตำบลโคกขมิ้น</t>
  </si>
  <si>
    <t>ศพอส.ตำบลโนนดินแดง</t>
  </si>
  <si>
    <t>ศพอส.ตำบลคูเมือง</t>
  </si>
  <si>
    <t>นางนงลักษณ์ ทาเทพ</t>
  </si>
  <si>
    <t>นายเกษมสันติ ลุนสืบ</t>
  </si>
  <si>
    <t>นายนพรัตน์ ไพเราะ</t>
  </si>
  <si>
    <t>นางฉวีวรรณ อุ่นใจ</t>
  </si>
  <si>
    <t>นางณัฐนันท์ รัตนโชติ</t>
  </si>
  <si>
    <t>นายปรัชญา ด้วงนางรอง</t>
  </si>
  <si>
    <t>นางสมพร นนทะดี</t>
  </si>
  <si>
    <t>นางนลินี พิมพา</t>
  </si>
  <si>
    <t>098 127 8867</t>
  </si>
  <si>
    <t>081 966 9408</t>
  </si>
  <si>
    <t>085 657 9750</t>
  </si>
  <si>
    <t>099 884 0886</t>
  </si>
  <si>
    <t>นางประวีณา ชะนอบรัมย์</t>
  </si>
  <si>
    <t>นางลินดา ปุระณะ</t>
  </si>
  <si>
    <t>085 479 4025</t>
  </si>
  <si>
    <t>089 423 6876</t>
  </si>
  <si>
    <t>088 353 4772</t>
  </si>
  <si>
    <t>084 831 2626</t>
  </si>
  <si>
    <t>087 872 9782</t>
  </si>
  <si>
    <t>080 154 3130</t>
  </si>
  <si>
    <t>085 016 8338</t>
  </si>
  <si>
    <t>097 342 9425</t>
  </si>
  <si>
    <t>080 152 9868</t>
  </si>
  <si>
    <t>089 720 5986</t>
  </si>
  <si>
    <t>088 356 6544</t>
  </si>
  <si>
    <t>086 719 9564</t>
  </si>
  <si>
    <t>095 847 4603</t>
  </si>
  <si>
    <t>083 073 5361</t>
  </si>
  <si>
    <t>062 518 6343</t>
  </si>
  <si>
    <t>086 142 4700</t>
  </si>
  <si>
    <t>081 997 9814</t>
  </si>
  <si>
    <t>แผนปฏิบัติการกิจกรรมพัฒนาคุณภาพชีวิตผู้สูงอายุ (Unseen Older Person)</t>
  </si>
  <si>
    <t>กลุ่มนโยบายและวิชาการ สำนักงานพัฒนาสังคมและความมั่นคงของมนุษย์จังหวัดบุรีรัมย์</t>
  </si>
  <si>
    <t>กิจกรรมที่ดำเนินการ</t>
  </si>
  <si>
    <t>สถานที่ดำเนินการ</t>
  </si>
  <si>
    <t>งบประมาณ</t>
  </si>
  <si>
    <t>หมายหตุ</t>
  </si>
  <si>
    <t>จัดประชุมคณะทำงาน ชี้แจง วางแผนการจัด</t>
  </si>
  <si>
    <t>โครงการ/กิจกรรมและแบ่งหน้าที่</t>
  </si>
  <si>
    <t>๒๔,๐๐๐ บาท</t>
  </si>
  <si>
    <t>คณะทำงาน และผู้ที่</t>
  </si>
  <si>
    <t>เกี่ยวข้อง ๑๐ คน</t>
  </si>
  <si>
    <t>ห้องประชุม สนง.พมจ.บุรีรัมย์</t>
  </si>
  <si>
    <t xml:space="preserve"> ๒๑ ธันวาคม ๒๕๕๙</t>
  </si>
  <si>
    <t>จัดอบรมพัฒนาคุณภาพชีวิตผู้สูงอายุ</t>
  </si>
  <si>
    <t>ผู้สูงอายุ , เจ้าหน้าที่</t>
  </si>
  <si>
    <t>๑๑๐ คน</t>
  </si>
  <si>
    <t>๓๐๐,๖๐๐ บาท</t>
  </si>
  <si>
    <t>โรงแรมเรย์ โฮเทล อ.เมืองบุรีรัมย์</t>
  </si>
  <si>
    <t xml:space="preserve"> ๒๖-๒๗ ธ.ค. ๕๙</t>
  </si>
  <si>
    <t xml:space="preserve">การสำรวจ/รวบรวมข้อมูลภูมิปัญญาท้องถิ่น </t>
  </si>
  <si>
    <t xml:space="preserve">ภูมิปัญญาใน อปท. </t>
  </si>
  <si>
    <t>๒๐๘ แห่ง</t>
  </si>
  <si>
    <t>๒๐๘,๐๐๐ บาท</t>
  </si>
  <si>
    <t>อปท. ๒๐๘ แห่งในจังหวัดบุรีรัมย์</t>
  </si>
  <si>
    <t xml:space="preserve"> ธันวาคม ๒๕๕๙</t>
  </si>
  <si>
    <t xml:space="preserve">จัดทำรูปเล่มข้อมูลภูมิปัญญาท้องถิ่น </t>
  </si>
  <si>
    <t>๓๐๐ เล่ม</t>
  </si>
  <si>
    <t>๙๐,๐๐๐ บาท</t>
  </si>
  <si>
    <t>ธันวาคม ๕๙-</t>
  </si>
  <si>
    <t xml:space="preserve"> มกราคม ๒๕๖๐</t>
  </si>
  <si>
    <t>สนับสนุนค่าวัสดุในการฝึกผู้สูงอายุรวมกลุ่มเพื่อ</t>
  </si>
  <si>
    <t>ถ่ายทอดภูมิปัญญาสู่คนรุ่นหลัง</t>
  </si>
  <si>
    <t>๑๐ กลุ่ม</t>
  </si>
  <si>
    <t>๓๐๐,๐๐๐ บาท</t>
  </si>
  <si>
    <t>สนับสนุนกลุ่มผู้สูงอายุจัดนิทรรศการแสดง</t>
  </si>
  <si>
    <t>ผลงานการถ่ายทอดภูมิปัญญาท้องถิ่น</t>
  </si>
  <si>
    <t>๓๐,๐๐๐ บาท</t>
  </si>
  <si>
    <t>การติดตามและประเมินผลโครงการ</t>
  </si>
  <si>
    <t>๖,๐๐๐ บาท</t>
  </si>
  <si>
    <t>ชมรมผู้สูงอายุในจังหวัดบุรีรัมย์</t>
  </si>
  <si>
    <t>๑๐ แห่ง</t>
  </si>
  <si>
    <t xml:space="preserve"> มกราคม-มีนาคม ๖๐</t>
  </si>
  <si>
    <t>มกราคม-มีนาคม ๖๐</t>
  </si>
  <si>
    <t>๕ ครั้ง</t>
  </si>
  <si>
    <t>สรุปรายละเอียดงบประมาณที่เสนอขอ งบประมาณที่ได้รับจัดสรร และงบประมาณที่ใช้จ่ายจริง</t>
  </si>
  <si>
    <t>การดำเนินงานโครงการ ศพอส. จังหวัดบุรีรัมย์</t>
  </si>
  <si>
    <t>รายชื่อ ศพอส.</t>
  </si>
  <si>
    <t>เสนอขอ</t>
  </si>
  <si>
    <t>ได้รับ</t>
  </si>
  <si>
    <t>จ่ายจริง</t>
  </si>
  <si>
    <t>ปี พ.ศ. ๒๕๕๗</t>
  </si>
  <si>
    <t>ปี พ.ศ. ๒๕๕๘</t>
  </si>
  <si>
    <t>ปี พ.ศ.๒๕๕๙</t>
  </si>
  <si>
    <t>ปี พ.ศ. ๒๕๖๐</t>
  </si>
  <si>
    <t>๑. ศพอส.ตำบลถลุงเหล็ก</t>
  </si>
  <si>
    <t>๒. ศพอส. ทต.ห้วยราช</t>
  </si>
  <si>
    <t>๓. ศพอส. ทต.บ้านด่าน</t>
  </si>
  <si>
    <t xml:space="preserve">๔. ศพอส. ทต.ถาวร </t>
  </si>
  <si>
    <t>๕. ศพอส. ทต.ชำนิ</t>
  </si>
  <si>
    <t>๖. ศพอส.ตำบลหัวถนน</t>
  </si>
  <si>
    <t>๗. ศพอส.ตำบลดงอีจาน</t>
  </si>
  <si>
    <t>๘. ศพอส.ตำบลหนองแวง</t>
  </si>
  <si>
    <t>๙. ศพอส.ตำบลหายโศก</t>
  </si>
  <si>
    <t>๑๐. ศพอส.ตำบลโคกกลาง</t>
  </si>
  <si>
    <t xml:space="preserve">๑๑. ศพอส. ทต.ประโคนชัย </t>
  </si>
  <si>
    <t>๑๒. ศพอส.ตำบลหนองใหญ่</t>
  </si>
  <si>
    <t>๑๓. ศพอส.ตำบลดงพลอง</t>
  </si>
  <si>
    <t>๑๔. ศพอส. ทต.หนองเต็ง</t>
  </si>
  <si>
    <t>๑๕. ศพอส. ทต.บึงเจริญ</t>
  </si>
  <si>
    <t>๑๖. ศพอส. ทต.ตาจง</t>
  </si>
  <si>
    <t>๑๗. ศพอส.ตำบลคูเมือง</t>
  </si>
  <si>
    <t>๑๘. ศพอส.ตำบลบุกระสัง</t>
  </si>
  <si>
    <t xml:space="preserve">๒๐. ศพอส.ทต.นาโพธิ์ </t>
  </si>
  <si>
    <t xml:space="preserve"> - </t>
  </si>
  <si>
    <t>๒๑. ศพอส.ต.เสาเดียว</t>
  </si>
  <si>
    <t xml:space="preserve">๒๒. ศพอส.ต.โคกขมิ้น </t>
  </si>
  <si>
    <t>๒๓. ศพอส.ต.โนนดินแดง</t>
  </si>
  <si>
    <t>๑๙. ศพอส.ทต.ปะคำ</t>
  </si>
  <si>
    <t>รวมเป็นเงิน</t>
  </si>
  <si>
    <t>(รวมค่าติดตาม 10,000 บาท)</t>
  </si>
  <si>
    <t>คืนเงิน</t>
  </si>
  <si>
    <t>ส่งแบบประเมินมาตรฐาน</t>
  </si>
  <si>
    <t>ทต.นางรอง</t>
  </si>
  <si>
    <t>ส่งเรียบร้อยแล้ว</t>
  </si>
  <si>
    <t>ทต.พุทไธสง</t>
  </si>
  <si>
    <t>อบต.ป่าชัน</t>
  </si>
  <si>
    <t>อบต.ดอนกอก</t>
  </si>
  <si>
    <t>สรุปรายละเอียด</t>
  </si>
  <si>
    <t>พิ้นที่นำส่งเพิ่มเติม</t>
  </si>
  <si>
    <t>การประเมินโครงการ ศพอส. จังหวัดบุรีรัมย์ ประจำปี 2560</t>
  </si>
  <si>
    <t>ขอนำส่งวันจันทร์</t>
  </si>
  <si>
    <t>ยังไม่นำส่ง</t>
  </si>
  <si>
    <t>ในการจัดกิจกรรม</t>
  </si>
  <si>
    <t>(บาท)</t>
  </si>
  <si>
    <t>ค่าติดตาม</t>
  </si>
  <si>
    <t>โครงการ</t>
  </si>
  <si>
    <t>เมืองบุรีรัมย์</t>
  </si>
  <si>
    <t>เทศบาลตำบลหนองตาด</t>
  </si>
  <si>
    <t>องค์การบริหารส่วนตำบลโคกย่าง</t>
  </si>
  <si>
    <t>ค่าครุภัณฑ์</t>
  </si>
  <si>
    <t>ค่าก่อสร้าง/ปรับปรุง</t>
  </si>
  <si>
    <t>อาคาร</t>
  </si>
  <si>
    <t>ตำแหน่ง..........................................................</t>
  </si>
  <si>
    <t>ลงชื่อ..............................................................ผู้รายงาน</t>
  </si>
  <si>
    <t>วันที่................................................................</t>
  </si>
  <si>
    <t>ปีงบประมาณ 2559</t>
  </si>
  <si>
    <t>ได้รับการจัดสรร</t>
  </si>
  <si>
    <t>สังกัด</t>
  </si>
  <si>
    <t>กรณีมีเงินงบประมาณคงเหลือได้ดำเนินการ               นำส่งเงินคืน สนง.พมจ.บุรีรัมย์ เรียบร้อยแล้ว เมื่อวันที่..........................................</t>
  </si>
  <si>
    <t xml:space="preserve">                                                                   ยังไม่ได้นำส่งเงินคืน เนื่องจาก...........................................................................................                                    </t>
  </si>
  <si>
    <t>.........................................................................................................................................</t>
  </si>
  <si>
    <t>แบบรายงานการใช้จ่ายงบประมาณในการจัดตั้งศูนย์พัฒนาคุณภาพชีวิตและส่งเสริมอาชีพผู้สูงอายุ (ศพอส.)</t>
  </si>
  <si>
    <t>รวมคืนเงิน</t>
  </si>
  <si>
    <t>จำนวนทั้งสิ้น</t>
  </si>
  <si>
    <t>081 878 3595</t>
  </si>
  <si>
    <t>นายมัฆวัต  โพธิ์ขาว</t>
  </si>
  <si>
    <t>085 411 6757</t>
  </si>
  <si>
    <t>ศพอส.เทศบาลเมืองบุรีรัมย์</t>
  </si>
  <si>
    <t>ศพอส.ตำบลป่าชัน</t>
  </si>
  <si>
    <t>ศพอส.ตำบลหนองตาด</t>
  </si>
  <si>
    <t>ศพอส.เทศบาลตำบลโนนดินแดง</t>
  </si>
  <si>
    <t>ศพอส.ตำบลทะเมนชัย</t>
  </si>
  <si>
    <t>ศพอส.เทศบาลตำบลพุทไธสง</t>
  </si>
  <si>
    <t>ศพอส.ตำบลเจริญสุข</t>
  </si>
  <si>
    <t>ศพอส.ตำบลโคกย่าง</t>
  </si>
  <si>
    <t>ศพอส.ตำบลไทยเจริญ</t>
  </si>
  <si>
    <t>ศพอส.ตำบลหินลาด</t>
  </si>
  <si>
    <t>นายปรีชา พิพัฒน์ภานุกูล</t>
  </si>
  <si>
    <t>088 134 9135</t>
  </si>
  <si>
    <t>ผอ.กองสวัสดิการ</t>
  </si>
  <si>
    <t>092 683 5249</t>
  </si>
  <si>
    <t>044 666111 ต่อ 107</t>
  </si>
  <si>
    <t>044 609253 ต่อ 172</t>
  </si>
  <si>
    <t>044 666745-6</t>
  </si>
  <si>
    <t>044 689029,093 098 4337</t>
  </si>
  <si>
    <t>นายภานุรุจ  เดชวารี</t>
  </si>
  <si>
    <t>092 523 9933</t>
  </si>
  <si>
    <t>044 666224-5</t>
  </si>
  <si>
    <t>044 197016</t>
  </si>
  <si>
    <t>เทศบาลตำบลเขาคอก</t>
  </si>
  <si>
    <t>เทศบาลตำบลดอนมนต์</t>
  </si>
  <si>
    <t>องค์การบริหารส่วนตำบลสนามชัย</t>
  </si>
  <si>
    <t>เทศบาลตำบลหนองกี่</t>
  </si>
  <si>
    <t>รายชื่อศูนย์พัฒนาคุณภาพชีวิตและส่งเสริมอาชีพผู้สูงอายุ (ศพอส.) ประจำปี 2561</t>
  </si>
  <si>
    <t>รายชื่อศูนย์พัฒนาคุณภาพชีวิตและส่งเสริมอาชีพผู้สูงอายุ (ศพอส.) ประจำปี 2563</t>
  </si>
  <si>
    <t>ศพอส.เทศบาลเมืองนางรอง</t>
  </si>
  <si>
    <t>รายชื่อศูนย์พัฒนาคุณภาพชีวิตและส่งเสริมอาชีพผู้สูงอายุ (ศพอส.) ประจำปี 2564</t>
  </si>
  <si>
    <t>ศพอส.ตำบลกลันทา</t>
  </si>
  <si>
    <t>ศพอส.ตำบลไทยสามัคคี</t>
  </si>
  <si>
    <t>ศพอส.ตำบลกู่สวนแตง</t>
  </si>
  <si>
    <t>ศพอส.ตำบลเขาคอก</t>
  </si>
  <si>
    <t>ศพอส.ตำบลเขาดินเหนือ</t>
  </si>
  <si>
    <t>ศพอส.ตำบลผไทรินทร์</t>
  </si>
  <si>
    <t>ศพอส.ตำบลดอนมนต์</t>
  </si>
  <si>
    <t>รายชื่อศูนย์พัฒนาคุณภาพชีวิตและส่งเสริมอาชีพผู้สูงอายุ (ศพอส.) ประจำปี 2557</t>
  </si>
  <si>
    <t>ข้อมูลศูนย์พัฒนาคุณภาพชีวิตและส่งเสริมอาชีพผู้สูงอายุ (ศพอส.) โดยได้รับงบประมาณจากกรมกิจการผู้สูงอายุ</t>
  </si>
  <si>
    <t>ศพอส.ทต.หนองกี่</t>
  </si>
  <si>
    <t>ข้อมูลศูนย์พัฒนาคุณภาพชีวิตและส่งเสริมอาชีพผู้สูงอายุ (ศพอส.) โดยไม่ได้รับงบประมาณ</t>
  </si>
  <si>
    <t>ศพอส.ตำบลสระแก้ว</t>
  </si>
  <si>
    <t>สำนักงานเทศบาลลำปลายมาศ</t>
  </si>
  <si>
    <t>ศพอส.ทต.ลำปลายมาศ</t>
  </si>
  <si>
    <t>ศพอส.ทต.กระสัง</t>
  </si>
  <si>
    <t>ศพอส.ทต.สนามชัย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</si>
</sst>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"/>
    <numFmt numFmtId="169" formatCode="_(* #,##0.00_);_(* \(#,##0.00\);_(* &quot;-&quot;??_);_(@_)"/>
    <numFmt numFmtId="170" formatCode="_-* #,##0_-;\-* #,##0_-;_-* &quot;-&quot;??_-;_-@_-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b/>
      <sz val="10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0"/>
      <color indexed="8"/>
      <name val="TH SarabunIT๙"/>
      <family val="2"/>
    </font>
    <font>
      <sz val="12"/>
      <color indexed="8"/>
      <name val="TH SarabunIT๙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Calibri"/>
      <family val="2"/>
    </font>
    <font>
      <b/>
      <sz val="12"/>
      <color indexed="8"/>
      <name val="TH SarabunIT๙"/>
      <family val="2"/>
    </font>
    <font>
      <sz val="12"/>
      <color indexed="8"/>
      <name val="Calibri"/>
      <family val="2"/>
    </font>
    <font>
      <sz val="18"/>
      <color indexed="10"/>
      <name val="TH SarabunIT๙"/>
      <family val="2"/>
    </font>
    <font>
      <sz val="18"/>
      <color indexed="10"/>
      <name val="Calibri"/>
      <family val="2"/>
    </font>
    <font>
      <b/>
      <sz val="8"/>
      <color indexed="8"/>
      <name val="TH SarabunIT๙"/>
      <family val="2"/>
    </font>
    <font>
      <sz val="11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b/>
      <sz val="16"/>
      <color theme="1"/>
      <name val="TH SarabunPSK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0"/>
      <color theme="1"/>
      <name val="TH SarabunIT๙"/>
      <family val="2"/>
    </font>
    <font>
      <sz val="12"/>
      <color theme="1"/>
      <name val="TH SarabunIT๙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Calibri"/>
      <family val="2"/>
    </font>
    <font>
      <b/>
      <sz val="12"/>
      <color theme="1"/>
      <name val="TH SarabunIT๙"/>
      <family val="2"/>
    </font>
    <font>
      <sz val="12"/>
      <color theme="1"/>
      <name val="Calibri"/>
      <family val="2"/>
    </font>
    <font>
      <sz val="18"/>
      <color rgb="FFFF0000"/>
      <name val="TH SarabunIT๙"/>
      <family val="2"/>
    </font>
    <font>
      <sz val="18"/>
      <color rgb="FFFF0000"/>
      <name val="Calibri"/>
      <family val="2"/>
    </font>
    <font>
      <b/>
      <sz val="8"/>
      <color theme="1"/>
      <name val="TH SarabunIT๙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1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1" fillId="0" borderId="10" xfId="0" applyFont="1" applyBorder="1" applyAlignment="1">
      <alignment/>
    </xf>
    <xf numFmtId="0" fontId="70" fillId="0" borderId="10" xfId="0" applyFont="1" applyBorder="1" applyAlignment="1">
      <alignment/>
    </xf>
    <xf numFmtId="1" fontId="71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4" fontId="71" fillId="0" borderId="0" xfId="0" applyNumberFormat="1" applyFont="1" applyBorder="1" applyAlignment="1">
      <alignment/>
    </xf>
    <xf numFmtId="0" fontId="71" fillId="0" borderId="11" xfId="0" applyFont="1" applyBorder="1" applyAlignment="1">
      <alignment horizontal="center"/>
    </xf>
    <xf numFmtId="0" fontId="71" fillId="0" borderId="12" xfId="0" applyFont="1" applyBorder="1" applyAlignment="1">
      <alignment/>
    </xf>
    <xf numFmtId="0" fontId="71" fillId="0" borderId="11" xfId="0" applyFont="1" applyBorder="1" applyAlignment="1">
      <alignment/>
    </xf>
    <xf numFmtId="0" fontId="70" fillId="0" borderId="11" xfId="0" applyFont="1" applyBorder="1" applyAlignment="1">
      <alignment/>
    </xf>
    <xf numFmtId="16" fontId="71" fillId="0" borderId="12" xfId="0" applyNumberFormat="1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3" fontId="71" fillId="0" borderId="0" xfId="0" applyNumberFormat="1" applyFont="1" applyAlignment="1">
      <alignment/>
    </xf>
    <xf numFmtId="3" fontId="71" fillId="0" borderId="10" xfId="0" applyNumberFormat="1" applyFont="1" applyBorder="1" applyAlignment="1">
      <alignment/>
    </xf>
    <xf numFmtId="0" fontId="71" fillId="0" borderId="13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3" fontId="71" fillId="0" borderId="10" xfId="0" applyNumberFormat="1" applyFont="1" applyBorder="1" applyAlignment="1">
      <alignment horizontal="center"/>
    </xf>
    <xf numFmtId="3" fontId="71" fillId="0" borderId="14" xfId="0" applyNumberFormat="1" applyFont="1" applyBorder="1" applyAlignment="1">
      <alignment horizontal="center"/>
    </xf>
    <xf numFmtId="3" fontId="71" fillId="0" borderId="11" xfId="0" applyNumberFormat="1" applyFont="1" applyBorder="1" applyAlignment="1">
      <alignment/>
    </xf>
    <xf numFmtId="0" fontId="71" fillId="0" borderId="15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3" fontId="71" fillId="0" borderId="17" xfId="0" applyNumberFormat="1" applyFont="1" applyBorder="1" applyAlignment="1">
      <alignment/>
    </xf>
    <xf numFmtId="3" fontId="71" fillId="0" borderId="11" xfId="0" applyNumberFormat="1" applyFont="1" applyBorder="1" applyAlignment="1">
      <alignment horizontal="center"/>
    </xf>
    <xf numFmtId="3" fontId="71" fillId="0" borderId="0" xfId="0" applyNumberFormat="1" applyFont="1" applyBorder="1" applyAlignment="1">
      <alignment/>
    </xf>
    <xf numFmtId="3" fontId="71" fillId="0" borderId="10" xfId="0" applyNumberFormat="1" applyFont="1" applyBorder="1" applyAlignment="1">
      <alignment horizontal="center"/>
    </xf>
    <xf numFmtId="3" fontId="71" fillId="0" borderId="14" xfId="0" applyNumberFormat="1" applyFont="1" applyBorder="1" applyAlignment="1">
      <alignment horizontal="center"/>
    </xf>
    <xf numFmtId="0" fontId="71" fillId="33" borderId="11" xfId="0" applyFont="1" applyFill="1" applyBorder="1" applyAlignment="1">
      <alignment/>
    </xf>
    <xf numFmtId="3" fontId="71" fillId="33" borderId="11" xfId="0" applyNumberFormat="1" applyFont="1" applyFill="1" applyBorder="1" applyAlignment="1">
      <alignment/>
    </xf>
    <xf numFmtId="3" fontId="71" fillId="33" borderId="12" xfId="0" applyNumberFormat="1" applyFont="1" applyFill="1" applyBorder="1" applyAlignment="1">
      <alignment/>
    </xf>
    <xf numFmtId="0" fontId="71" fillId="33" borderId="15" xfId="0" applyFont="1" applyFill="1" applyBorder="1" applyAlignment="1">
      <alignment horizontal="center"/>
    </xf>
    <xf numFmtId="0" fontId="71" fillId="33" borderId="11" xfId="0" applyFont="1" applyFill="1" applyBorder="1" applyAlignment="1">
      <alignment horizontal="center"/>
    </xf>
    <xf numFmtId="0" fontId="71" fillId="33" borderId="16" xfId="0" applyFont="1" applyFill="1" applyBorder="1" applyAlignment="1">
      <alignment horizontal="center"/>
    </xf>
    <xf numFmtId="0" fontId="71" fillId="33" borderId="10" xfId="0" applyFont="1" applyFill="1" applyBorder="1" applyAlignment="1">
      <alignment/>
    </xf>
    <xf numFmtId="3" fontId="71" fillId="33" borderId="0" xfId="0" applyNumberFormat="1" applyFont="1" applyFill="1" applyAlignment="1">
      <alignment/>
    </xf>
    <xf numFmtId="3" fontId="71" fillId="33" borderId="10" xfId="0" applyNumberFormat="1" applyFont="1" applyFill="1" applyBorder="1" applyAlignment="1">
      <alignment/>
    </xf>
    <xf numFmtId="0" fontId="71" fillId="33" borderId="13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1" fillId="33" borderId="14" xfId="0" applyFont="1" applyFill="1" applyBorder="1" applyAlignment="1">
      <alignment horizontal="center"/>
    </xf>
    <xf numFmtId="3" fontId="71" fillId="33" borderId="10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 vertical="center"/>
    </xf>
    <xf numFmtId="3" fontId="72" fillId="0" borderId="18" xfId="0" applyNumberFormat="1" applyFont="1" applyBorder="1" applyAlignment="1">
      <alignment horizontal="center" vertical="center"/>
    </xf>
    <xf numFmtId="3" fontId="72" fillId="0" borderId="18" xfId="0" applyNumberFormat="1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1" fillId="0" borderId="10" xfId="0" applyFont="1" applyFill="1" applyBorder="1" applyAlignment="1">
      <alignment/>
    </xf>
    <xf numFmtId="3" fontId="71" fillId="0" borderId="0" xfId="0" applyNumberFormat="1" applyFont="1" applyFill="1" applyAlignment="1">
      <alignment/>
    </xf>
    <xf numFmtId="3" fontId="71" fillId="0" borderId="10" xfId="0" applyNumberFormat="1" applyFont="1" applyFill="1" applyBorder="1" applyAlignment="1">
      <alignment/>
    </xf>
    <xf numFmtId="0" fontId="71" fillId="0" borderId="13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0" borderId="14" xfId="0" applyFont="1" applyFill="1" applyBorder="1" applyAlignment="1">
      <alignment horizontal="center"/>
    </xf>
    <xf numFmtId="3" fontId="71" fillId="0" borderId="10" xfId="0" applyNumberFormat="1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3" fontId="71" fillId="0" borderId="14" xfId="0" applyNumberFormat="1" applyFont="1" applyBorder="1" applyAlignment="1">
      <alignment horizontal="right"/>
    </xf>
    <xf numFmtId="0" fontId="72" fillId="0" borderId="11" xfId="0" applyFont="1" applyBorder="1" applyAlignment="1">
      <alignment horizontal="center" vertical="center"/>
    </xf>
    <xf numFmtId="3" fontId="71" fillId="0" borderId="10" xfId="0" applyNumberFormat="1" applyFont="1" applyBorder="1" applyAlignment="1">
      <alignment/>
    </xf>
    <xf numFmtId="0" fontId="72" fillId="0" borderId="10" xfId="0" applyFont="1" applyBorder="1" applyAlignment="1">
      <alignment horizontal="center" vertical="center"/>
    </xf>
    <xf numFmtId="3" fontId="71" fillId="0" borderId="10" xfId="0" applyNumberFormat="1" applyFont="1" applyBorder="1" applyAlignment="1">
      <alignment horizontal="right"/>
    </xf>
    <xf numFmtId="3" fontId="71" fillId="0" borderId="17" xfId="0" applyNumberFormat="1" applyFont="1" applyFill="1" applyBorder="1" applyAlignment="1">
      <alignment/>
    </xf>
    <xf numFmtId="3" fontId="71" fillId="0" borderId="10" xfId="0" applyNumberFormat="1" applyFont="1" applyFill="1" applyBorder="1" applyAlignment="1">
      <alignment/>
    </xf>
    <xf numFmtId="3" fontId="71" fillId="33" borderId="10" xfId="0" applyNumberFormat="1" applyFont="1" applyFill="1" applyBorder="1" applyAlignment="1">
      <alignment/>
    </xf>
    <xf numFmtId="0" fontId="72" fillId="0" borderId="0" xfId="0" applyFont="1" applyAlignment="1">
      <alignment horizontal="center"/>
    </xf>
    <xf numFmtId="0" fontId="72" fillId="0" borderId="17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8" fillId="0" borderId="0" xfId="0" applyFont="1" applyFill="1" applyAlignment="1">
      <alignment/>
    </xf>
    <xf numFmtId="0" fontId="68" fillId="33" borderId="0" xfId="0" applyFont="1" applyFill="1" applyAlignment="1">
      <alignment/>
    </xf>
    <xf numFmtId="0" fontId="74" fillId="0" borderId="12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5" fillId="0" borderId="0" xfId="0" applyFont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7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73" fillId="0" borderId="11" xfId="0" applyFont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/>
    </xf>
    <xf numFmtId="0" fontId="73" fillId="0" borderId="18" xfId="0" applyFont="1" applyFill="1" applyBorder="1" applyAlignment="1">
      <alignment/>
    </xf>
    <xf numFmtId="3" fontId="73" fillId="0" borderId="18" xfId="0" applyNumberFormat="1" applyFont="1" applyFill="1" applyBorder="1" applyAlignment="1">
      <alignment/>
    </xf>
    <xf numFmtId="0" fontId="73" fillId="0" borderId="18" xfId="0" applyFont="1" applyFill="1" applyBorder="1" applyAlignment="1">
      <alignment horizontal="center"/>
    </xf>
    <xf numFmtId="0" fontId="77" fillId="0" borderId="18" xfId="0" applyFont="1" applyBorder="1" applyAlignment="1">
      <alignment/>
    </xf>
    <xf numFmtId="0" fontId="73" fillId="0" borderId="18" xfId="0" applyFont="1" applyBorder="1" applyAlignment="1">
      <alignment/>
    </xf>
    <xf numFmtId="0" fontId="78" fillId="0" borderId="18" xfId="0" applyFont="1" applyBorder="1" applyAlignment="1">
      <alignment/>
    </xf>
    <xf numFmtId="3" fontId="78" fillId="0" borderId="18" xfId="0" applyNumberFormat="1" applyFont="1" applyBorder="1" applyAlignment="1">
      <alignment/>
    </xf>
    <xf numFmtId="0" fontId="78" fillId="0" borderId="18" xfId="0" applyFont="1" applyBorder="1" applyAlignment="1">
      <alignment horizontal="center"/>
    </xf>
    <xf numFmtId="3" fontId="78" fillId="0" borderId="18" xfId="0" applyNumberFormat="1" applyFont="1" applyBorder="1" applyAlignment="1">
      <alignment horizontal="center"/>
    </xf>
    <xf numFmtId="0" fontId="76" fillId="0" borderId="18" xfId="0" applyFont="1" applyBorder="1" applyAlignment="1">
      <alignment/>
    </xf>
    <xf numFmtId="3" fontId="73" fillId="0" borderId="18" xfId="0" applyNumberFormat="1" applyFont="1" applyBorder="1" applyAlignment="1">
      <alignment/>
    </xf>
    <xf numFmtId="0" fontId="73" fillId="0" borderId="18" xfId="0" applyFont="1" applyBorder="1" applyAlignment="1">
      <alignment horizontal="center"/>
    </xf>
    <xf numFmtId="3" fontId="73" fillId="0" borderId="18" xfId="0" applyNumberFormat="1" applyFont="1" applyBorder="1" applyAlignment="1">
      <alignment horizontal="center"/>
    </xf>
    <xf numFmtId="0" fontId="78" fillId="0" borderId="18" xfId="0" applyFont="1" applyFill="1" applyBorder="1" applyAlignment="1">
      <alignment/>
    </xf>
    <xf numFmtId="3" fontId="78" fillId="0" borderId="18" xfId="0" applyNumberFormat="1" applyFont="1" applyFill="1" applyBorder="1" applyAlignment="1">
      <alignment/>
    </xf>
    <xf numFmtId="0" fontId="78" fillId="0" borderId="18" xfId="0" applyFont="1" applyFill="1" applyBorder="1" applyAlignment="1">
      <alignment horizontal="center"/>
    </xf>
    <xf numFmtId="3" fontId="78" fillId="0" borderId="18" xfId="0" applyNumberFormat="1" applyFont="1" applyFill="1" applyBorder="1" applyAlignment="1">
      <alignment horizontal="center"/>
    </xf>
    <xf numFmtId="3" fontId="78" fillId="0" borderId="18" xfId="0" applyNumberFormat="1" applyFont="1" applyBorder="1" applyAlignment="1">
      <alignment horizontal="center"/>
    </xf>
    <xf numFmtId="0" fontId="73" fillId="33" borderId="18" xfId="0" applyFont="1" applyFill="1" applyBorder="1" applyAlignment="1">
      <alignment/>
    </xf>
    <xf numFmtId="3" fontId="73" fillId="33" borderId="18" xfId="0" applyNumberFormat="1" applyFont="1" applyFill="1" applyBorder="1" applyAlignment="1">
      <alignment/>
    </xf>
    <xf numFmtId="0" fontId="73" fillId="33" borderId="18" xfId="0" applyFont="1" applyFill="1" applyBorder="1" applyAlignment="1">
      <alignment horizontal="center"/>
    </xf>
    <xf numFmtId="3" fontId="73" fillId="33" borderId="18" xfId="0" applyNumberFormat="1" applyFont="1" applyFill="1" applyBorder="1" applyAlignment="1">
      <alignment horizontal="center"/>
    </xf>
    <xf numFmtId="0" fontId="78" fillId="33" borderId="18" xfId="0" applyFont="1" applyFill="1" applyBorder="1" applyAlignment="1">
      <alignment/>
    </xf>
    <xf numFmtId="3" fontId="78" fillId="33" borderId="18" xfId="0" applyNumberFormat="1" applyFont="1" applyFill="1" applyBorder="1" applyAlignment="1">
      <alignment/>
    </xf>
    <xf numFmtId="0" fontId="78" fillId="33" borderId="18" xfId="0" applyFont="1" applyFill="1" applyBorder="1" applyAlignment="1">
      <alignment horizontal="center"/>
    </xf>
    <xf numFmtId="3" fontId="73" fillId="0" borderId="18" xfId="0" applyNumberFormat="1" applyFont="1" applyBorder="1" applyAlignment="1">
      <alignment horizontal="center"/>
    </xf>
    <xf numFmtId="3" fontId="78" fillId="0" borderId="18" xfId="0" applyNumberFormat="1" applyFont="1" applyBorder="1" applyAlignment="1">
      <alignment horizontal="right"/>
    </xf>
    <xf numFmtId="0" fontId="83" fillId="0" borderId="18" xfId="0" applyFont="1" applyBorder="1" applyAlignment="1">
      <alignment/>
    </xf>
    <xf numFmtId="3" fontId="83" fillId="0" borderId="18" xfId="0" applyNumberFormat="1" applyFont="1" applyBorder="1" applyAlignment="1">
      <alignment/>
    </xf>
    <xf numFmtId="0" fontId="83" fillId="0" borderId="18" xfId="0" applyFont="1" applyBorder="1" applyAlignment="1">
      <alignment horizontal="center"/>
    </xf>
    <xf numFmtId="3" fontId="83" fillId="0" borderId="18" xfId="0" applyNumberFormat="1" applyFont="1" applyBorder="1" applyAlignment="1">
      <alignment horizontal="center"/>
    </xf>
    <xf numFmtId="0" fontId="84" fillId="0" borderId="18" xfId="0" applyFont="1" applyBorder="1" applyAlignment="1">
      <alignment/>
    </xf>
    <xf numFmtId="0" fontId="84" fillId="0" borderId="0" xfId="0" applyFont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2" fillId="0" borderId="12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72" fillId="0" borderId="22" xfId="0" applyFont="1" applyFill="1" applyBorder="1" applyAlignment="1">
      <alignment/>
    </xf>
    <xf numFmtId="0" fontId="69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71" fillId="0" borderId="11" xfId="0" applyFont="1" applyBorder="1" applyAlignment="1">
      <alignment vertical="center"/>
    </xf>
    <xf numFmtId="49" fontId="71" fillId="0" borderId="18" xfId="0" applyNumberFormat="1" applyFont="1" applyBorder="1" applyAlignment="1">
      <alignment vertical="center"/>
    </xf>
    <xf numFmtId="49" fontId="71" fillId="0" borderId="18" xfId="0" applyNumberFormat="1" applyFont="1" applyBorder="1" applyAlignment="1">
      <alignment horizontal="left"/>
    </xf>
    <xf numFmtId="49" fontId="71" fillId="0" borderId="10" xfId="0" applyNumberFormat="1" applyFont="1" applyBorder="1" applyAlignment="1">
      <alignment/>
    </xf>
    <xf numFmtId="0" fontId="71" fillId="0" borderId="18" xfId="0" applyFont="1" applyBorder="1" applyAlignment="1">
      <alignment vertical="center"/>
    </xf>
    <xf numFmtId="0" fontId="71" fillId="0" borderId="18" xfId="0" applyFont="1" applyBorder="1" applyAlignment="1">
      <alignment horizontal="left" vertical="center"/>
    </xf>
    <xf numFmtId="0" fontId="71" fillId="0" borderId="18" xfId="0" applyFont="1" applyBorder="1" applyAlignment="1">
      <alignment/>
    </xf>
    <xf numFmtId="49" fontId="71" fillId="0" borderId="11" xfId="0" applyNumberFormat="1" applyFont="1" applyBorder="1" applyAlignment="1">
      <alignment vertical="center"/>
    </xf>
    <xf numFmtId="0" fontId="4" fillId="0" borderId="11" xfId="48" applyFont="1" applyFill="1" applyBorder="1" applyAlignment="1">
      <alignment horizontal="left" vertical="center"/>
      <protection/>
    </xf>
    <xf numFmtId="0" fontId="4" fillId="0" borderId="10" xfId="48" applyFont="1" applyFill="1" applyBorder="1" applyAlignment="1">
      <alignment horizontal="left" vertical="center"/>
      <protection/>
    </xf>
    <xf numFmtId="0" fontId="4" fillId="0" borderId="18" xfId="48" applyFont="1" applyFill="1" applyBorder="1" applyAlignment="1">
      <alignment horizontal="left" vertical="center"/>
      <protection/>
    </xf>
    <xf numFmtId="0" fontId="4" fillId="0" borderId="17" xfId="48" applyFont="1" applyFill="1" applyBorder="1" applyAlignment="1">
      <alignment horizontal="left" vertical="center"/>
      <protection/>
    </xf>
    <xf numFmtId="0" fontId="71" fillId="0" borderId="11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18" xfId="0" applyFont="1" applyBorder="1" applyAlignment="1">
      <alignment horizontal="center" vertical="center"/>
    </xf>
    <xf numFmtId="0" fontId="4" fillId="33" borderId="18" xfId="48" applyFont="1" applyFill="1" applyBorder="1" applyAlignment="1">
      <alignment horizontal="left" vertical="center"/>
      <protection/>
    </xf>
    <xf numFmtId="0" fontId="4" fillId="33" borderId="17" xfId="48" applyFont="1" applyFill="1" applyBorder="1" applyAlignment="1">
      <alignment horizontal="left" vertical="center"/>
      <protection/>
    </xf>
    <xf numFmtId="0" fontId="4" fillId="33" borderId="10" xfId="48" applyFont="1" applyFill="1" applyBorder="1" applyAlignment="1">
      <alignment horizontal="left" vertical="center"/>
      <protection/>
    </xf>
    <xf numFmtId="0" fontId="4" fillId="0" borderId="18" xfId="38" applyFont="1" applyFill="1" applyBorder="1" applyAlignment="1">
      <alignment horizontal="left" vertical="center"/>
      <protection/>
    </xf>
    <xf numFmtId="0" fontId="71" fillId="0" borderId="11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Fill="1" applyBorder="1" applyAlignment="1">
      <alignment vertical="center"/>
    </xf>
    <xf numFmtId="0" fontId="71" fillId="34" borderId="18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69" fillId="0" borderId="18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87" fillId="0" borderId="0" xfId="0" applyFont="1" applyAlignment="1">
      <alignment/>
    </xf>
    <xf numFmtId="0" fontId="67" fillId="0" borderId="11" xfId="0" applyFont="1" applyBorder="1" applyAlignment="1">
      <alignment horizontal="center"/>
    </xf>
    <xf numFmtId="0" fontId="67" fillId="0" borderId="12" xfId="0" applyFont="1" applyBorder="1" applyAlignment="1">
      <alignment/>
    </xf>
    <xf numFmtId="0" fontId="67" fillId="0" borderId="11" xfId="0" applyFont="1" applyBorder="1" applyAlignment="1">
      <alignment/>
    </xf>
    <xf numFmtId="0" fontId="88" fillId="0" borderId="10" xfId="0" applyFont="1" applyBorder="1" applyAlignment="1">
      <alignment/>
    </xf>
    <xf numFmtId="0" fontId="86" fillId="0" borderId="11" xfId="0" applyFont="1" applyBorder="1" applyAlignment="1">
      <alignment horizontal="center"/>
    </xf>
    <xf numFmtId="0" fontId="86" fillId="0" borderId="12" xfId="0" applyFont="1" applyBorder="1" applyAlignment="1">
      <alignment/>
    </xf>
    <xf numFmtId="0" fontId="86" fillId="0" borderId="11" xfId="0" applyFont="1" applyBorder="1" applyAlignment="1">
      <alignment/>
    </xf>
    <xf numFmtId="0" fontId="69" fillId="0" borderId="0" xfId="0" applyFont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72" fillId="34" borderId="18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12" xfId="0" applyFont="1" applyBorder="1" applyAlignment="1">
      <alignment horizontal="center"/>
    </xf>
    <xf numFmtId="0" fontId="72" fillId="0" borderId="17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3" fillId="0" borderId="17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3" fillId="0" borderId="0" xfId="0" applyFont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/>
    </xf>
    <xf numFmtId="0" fontId="72" fillId="0" borderId="22" xfId="0" applyFont="1" applyFill="1" applyBorder="1" applyAlignment="1">
      <alignment horizontal="center"/>
    </xf>
    <xf numFmtId="0" fontId="72" fillId="0" borderId="23" xfId="0" applyFont="1" applyFill="1" applyBorder="1" applyAlignment="1">
      <alignment horizontal="center"/>
    </xf>
    <xf numFmtId="0" fontId="72" fillId="0" borderId="24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2" fillId="0" borderId="21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3 2" xfId="36"/>
    <cellStyle name="Normal 4" xfId="37"/>
    <cellStyle name="Normal 4_แผนงบประมาณศูนย์ฯ (เหนือ)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_Xl0000015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9</xdr:row>
      <xdr:rowOff>295275</xdr:rowOff>
    </xdr:from>
    <xdr:to>
      <xdr:col>9</xdr:col>
      <xdr:colOff>19050</xdr:colOff>
      <xdr:row>11</xdr:row>
      <xdr:rowOff>19050</xdr:rowOff>
    </xdr:to>
    <xdr:sp>
      <xdr:nvSpPr>
        <xdr:cNvPr id="1" name="วงรี 1"/>
        <xdr:cNvSpPr>
          <a:spLocks/>
        </xdr:cNvSpPr>
      </xdr:nvSpPr>
      <xdr:spPr>
        <a:xfrm>
          <a:off x="2247900" y="2647950"/>
          <a:ext cx="390525" cy="3524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866775</xdr:colOff>
      <xdr:row>11</xdr:row>
      <xdr:rowOff>266700</xdr:rowOff>
    </xdr:from>
    <xdr:to>
      <xdr:col>9</xdr:col>
      <xdr:colOff>28575</xdr:colOff>
      <xdr:row>12</xdr:row>
      <xdr:rowOff>304800</xdr:rowOff>
    </xdr:to>
    <xdr:sp>
      <xdr:nvSpPr>
        <xdr:cNvPr id="2" name="วงรี 2"/>
        <xdr:cNvSpPr>
          <a:spLocks/>
        </xdr:cNvSpPr>
      </xdr:nvSpPr>
      <xdr:spPr>
        <a:xfrm>
          <a:off x="2257425" y="3248025"/>
          <a:ext cx="390525" cy="3524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I80"/>
  <sheetViews>
    <sheetView zoomScalePageLayoutView="0" workbookViewId="0" topLeftCell="A28">
      <selection activeCell="C6" sqref="C6"/>
    </sheetView>
  </sheetViews>
  <sheetFormatPr defaultColWidth="9.140625" defaultRowHeight="15"/>
  <cols>
    <col min="1" max="1" width="5.140625" style="191" customWidth="1"/>
    <col min="2" max="2" width="30.7109375" style="191" customWidth="1"/>
    <col min="3" max="3" width="33.8515625" style="191" customWidth="1"/>
    <col min="4" max="4" width="23.28125" style="191" customWidth="1"/>
    <col min="5" max="5" width="22.140625" style="191" customWidth="1"/>
    <col min="6" max="6" width="16.140625" style="191" customWidth="1"/>
    <col min="7" max="16384" width="9.140625" style="191" customWidth="1"/>
  </cols>
  <sheetData>
    <row r="1" spans="1:9" ht="24">
      <c r="A1" s="204" t="s">
        <v>110</v>
      </c>
      <c r="B1" s="204"/>
      <c r="C1" s="204"/>
      <c r="D1" s="204"/>
      <c r="E1" s="204"/>
      <c r="F1" s="204"/>
      <c r="G1" s="1"/>
      <c r="H1" s="1"/>
      <c r="I1" s="1"/>
    </row>
    <row r="2" spans="1:9" ht="24">
      <c r="A2" s="204" t="s">
        <v>109</v>
      </c>
      <c r="B2" s="204"/>
      <c r="C2" s="204"/>
      <c r="D2" s="204"/>
      <c r="E2" s="204"/>
      <c r="F2" s="204"/>
      <c r="G2" s="1"/>
      <c r="H2" s="1"/>
      <c r="I2" s="1"/>
    </row>
    <row r="3" spans="1:9" ht="24">
      <c r="A3" s="192" t="s">
        <v>111</v>
      </c>
      <c r="B3" s="193" t="s">
        <v>112</v>
      </c>
      <c r="C3" s="192" t="s">
        <v>67</v>
      </c>
      <c r="D3" s="193" t="s">
        <v>113</v>
      </c>
      <c r="E3" s="192" t="s">
        <v>56</v>
      </c>
      <c r="F3" s="192" t="s">
        <v>55</v>
      </c>
      <c r="G3" s="1"/>
      <c r="H3" s="1"/>
      <c r="I3" s="1"/>
    </row>
    <row r="4" spans="1:9" ht="24">
      <c r="A4" s="194">
        <v>1</v>
      </c>
      <c r="B4" s="1" t="s">
        <v>70</v>
      </c>
      <c r="C4" s="195" t="s">
        <v>114</v>
      </c>
      <c r="D4" s="1" t="s">
        <v>115</v>
      </c>
      <c r="E4" s="195" t="s">
        <v>116</v>
      </c>
      <c r="F4" s="195" t="s">
        <v>117</v>
      </c>
      <c r="G4" s="1"/>
      <c r="H4" s="1"/>
      <c r="I4" s="1"/>
    </row>
    <row r="5" spans="1:9" ht="24">
      <c r="A5" s="194">
        <v>2</v>
      </c>
      <c r="B5" s="1" t="s">
        <v>118</v>
      </c>
      <c r="C5" s="195" t="s">
        <v>119</v>
      </c>
      <c r="D5" s="1" t="s">
        <v>120</v>
      </c>
      <c r="E5" s="195" t="s">
        <v>116</v>
      </c>
      <c r="F5" s="195" t="s">
        <v>121</v>
      </c>
      <c r="G5" s="1"/>
      <c r="H5" s="1"/>
      <c r="I5" s="1"/>
    </row>
    <row r="6" spans="1:9" ht="24">
      <c r="A6" s="194">
        <v>3</v>
      </c>
      <c r="B6" s="196" t="s">
        <v>122</v>
      </c>
      <c r="C6" s="195" t="s">
        <v>123</v>
      </c>
      <c r="D6" s="1" t="s">
        <v>124</v>
      </c>
      <c r="E6" s="195" t="s">
        <v>57</v>
      </c>
      <c r="F6" s="195" t="s">
        <v>125</v>
      </c>
      <c r="G6" s="1"/>
      <c r="H6" s="1"/>
      <c r="I6" s="1"/>
    </row>
    <row r="7" spans="1:9" ht="24">
      <c r="A7" s="194">
        <v>4</v>
      </c>
      <c r="B7" s="1" t="s">
        <v>126</v>
      </c>
      <c r="C7" s="195" t="s">
        <v>127</v>
      </c>
      <c r="D7" s="1" t="s">
        <v>128</v>
      </c>
      <c r="E7" s="195" t="s">
        <v>129</v>
      </c>
      <c r="F7" s="195" t="s">
        <v>130</v>
      </c>
      <c r="G7" s="1"/>
      <c r="H7" s="1"/>
      <c r="I7" s="1"/>
    </row>
    <row r="8" spans="1:9" ht="24">
      <c r="A8" s="194">
        <v>5</v>
      </c>
      <c r="B8" s="1" t="s">
        <v>25</v>
      </c>
      <c r="C8" s="195" t="s">
        <v>131</v>
      </c>
      <c r="D8" s="1" t="s">
        <v>132</v>
      </c>
      <c r="E8" s="195" t="s">
        <v>116</v>
      </c>
      <c r="F8" s="195" t="s">
        <v>133</v>
      </c>
      <c r="G8" s="1"/>
      <c r="H8" s="1"/>
      <c r="I8" s="1"/>
    </row>
    <row r="9" spans="1:9" ht="24">
      <c r="A9" s="194">
        <v>6</v>
      </c>
      <c r="B9" s="1" t="s">
        <v>90</v>
      </c>
      <c r="C9" s="195" t="s">
        <v>134</v>
      </c>
      <c r="D9" s="1" t="s">
        <v>135</v>
      </c>
      <c r="E9" s="195" t="s">
        <v>57</v>
      </c>
      <c r="F9" s="195" t="s">
        <v>136</v>
      </c>
      <c r="G9" s="1"/>
      <c r="H9" s="1"/>
      <c r="I9" s="1"/>
    </row>
    <row r="10" spans="1:9" ht="24">
      <c r="A10" s="194">
        <v>7</v>
      </c>
      <c r="B10" s="1" t="s">
        <v>88</v>
      </c>
      <c r="C10" s="195" t="s">
        <v>137</v>
      </c>
      <c r="D10" s="1" t="s">
        <v>139</v>
      </c>
      <c r="E10" s="195" t="s">
        <v>57</v>
      </c>
      <c r="F10" s="195" t="s">
        <v>77</v>
      </c>
      <c r="G10" s="1"/>
      <c r="H10" s="1"/>
      <c r="I10" s="1"/>
    </row>
    <row r="11" spans="1:9" ht="24">
      <c r="A11" s="194"/>
      <c r="B11" s="1"/>
      <c r="C11" s="195" t="s">
        <v>138</v>
      </c>
      <c r="D11" s="1"/>
      <c r="E11" s="195"/>
      <c r="F11" s="195"/>
      <c r="G11" s="1"/>
      <c r="H11" s="1"/>
      <c r="I11" s="1"/>
    </row>
    <row r="12" spans="1:9" ht="24">
      <c r="A12" s="194">
        <v>8</v>
      </c>
      <c r="B12" s="1" t="s">
        <v>47</v>
      </c>
      <c r="C12" s="195" t="s">
        <v>140</v>
      </c>
      <c r="D12" s="1" t="s">
        <v>141</v>
      </c>
      <c r="E12" s="195" t="s">
        <v>57</v>
      </c>
      <c r="F12" s="195" t="s">
        <v>142</v>
      </c>
      <c r="G12" s="1"/>
      <c r="H12" s="1"/>
      <c r="I12" s="1"/>
    </row>
    <row r="13" spans="1:9" ht="24">
      <c r="A13" s="194">
        <v>9</v>
      </c>
      <c r="B13" s="1" t="s">
        <v>143</v>
      </c>
      <c r="C13" s="195" t="s">
        <v>144</v>
      </c>
      <c r="D13" s="1" t="s">
        <v>145</v>
      </c>
      <c r="E13" s="195" t="s">
        <v>57</v>
      </c>
      <c r="F13" s="195" t="s">
        <v>146</v>
      </c>
      <c r="G13" s="1"/>
      <c r="H13" s="1"/>
      <c r="I13" s="1"/>
    </row>
    <row r="14" spans="1:9" ht="24">
      <c r="A14" s="194">
        <v>10</v>
      </c>
      <c r="B14" s="1" t="s">
        <v>147</v>
      </c>
      <c r="C14" s="195" t="s">
        <v>148</v>
      </c>
      <c r="D14" s="1" t="s">
        <v>149</v>
      </c>
      <c r="E14" s="195" t="s">
        <v>57</v>
      </c>
      <c r="F14" s="195" t="s">
        <v>150</v>
      </c>
      <c r="G14" s="1"/>
      <c r="H14" s="1"/>
      <c r="I14" s="1"/>
    </row>
    <row r="15" spans="1:9" ht="24">
      <c r="A15" s="194">
        <v>11</v>
      </c>
      <c r="B15" s="1" t="s">
        <v>151</v>
      </c>
      <c r="C15" s="195" t="s">
        <v>152</v>
      </c>
      <c r="D15" s="1" t="s">
        <v>153</v>
      </c>
      <c r="E15" s="195" t="s">
        <v>57</v>
      </c>
      <c r="F15" s="195" t="s">
        <v>154</v>
      </c>
      <c r="G15" s="1"/>
      <c r="H15" s="1"/>
      <c r="I15" s="1"/>
    </row>
    <row r="16" spans="1:9" ht="24">
      <c r="A16" s="194">
        <v>12</v>
      </c>
      <c r="B16" s="1" t="s">
        <v>155</v>
      </c>
      <c r="C16" s="195" t="s">
        <v>156</v>
      </c>
      <c r="D16" s="1" t="s">
        <v>157</v>
      </c>
      <c r="E16" s="195" t="s">
        <v>158</v>
      </c>
      <c r="F16" s="195" t="s">
        <v>159</v>
      </c>
      <c r="G16" s="1"/>
      <c r="H16" s="1"/>
      <c r="I16" s="1"/>
    </row>
    <row r="17" spans="1:9" ht="24">
      <c r="A17" s="194">
        <v>13</v>
      </c>
      <c r="B17" s="1" t="s">
        <v>45</v>
      </c>
      <c r="C17" s="195" t="s">
        <v>160</v>
      </c>
      <c r="D17" s="1" t="s">
        <v>161</v>
      </c>
      <c r="E17" s="195" t="s">
        <v>57</v>
      </c>
      <c r="F17" s="195" t="s">
        <v>162</v>
      </c>
      <c r="G17" s="1"/>
      <c r="H17" s="1"/>
      <c r="I17" s="1"/>
    </row>
    <row r="18" spans="1:9" ht="24">
      <c r="A18" s="194">
        <v>14</v>
      </c>
      <c r="B18" s="1" t="s">
        <v>163</v>
      </c>
      <c r="C18" s="195" t="s">
        <v>164</v>
      </c>
      <c r="D18" s="1" t="s">
        <v>165</v>
      </c>
      <c r="E18" s="195" t="s">
        <v>116</v>
      </c>
      <c r="F18" s="195" t="s">
        <v>166</v>
      </c>
      <c r="G18" s="1"/>
      <c r="H18" s="1"/>
      <c r="I18" s="1"/>
    </row>
    <row r="19" spans="1:9" ht="24">
      <c r="A19" s="197">
        <v>15</v>
      </c>
      <c r="B19" s="198" t="s">
        <v>33</v>
      </c>
      <c r="C19" s="199" t="s">
        <v>167</v>
      </c>
      <c r="D19" s="198" t="s">
        <v>168</v>
      </c>
      <c r="E19" s="199" t="s">
        <v>116</v>
      </c>
      <c r="F19" s="199" t="s">
        <v>169</v>
      </c>
      <c r="G19" s="1"/>
      <c r="H19" s="1"/>
      <c r="I19" s="1"/>
    </row>
    <row r="20" spans="1:9" ht="24">
      <c r="A20" s="1"/>
      <c r="B20" s="1"/>
      <c r="C20" s="1"/>
      <c r="D20" s="1"/>
      <c r="E20" s="1"/>
      <c r="F20" s="1"/>
      <c r="G20" s="1"/>
      <c r="H20" s="1"/>
      <c r="I20" s="1"/>
    </row>
    <row r="21" spans="1:9" ht="24">
      <c r="A21" s="204" t="s">
        <v>110</v>
      </c>
      <c r="B21" s="204"/>
      <c r="C21" s="204"/>
      <c r="D21" s="204"/>
      <c r="E21" s="204"/>
      <c r="F21" s="204"/>
      <c r="G21" s="1"/>
      <c r="H21" s="1"/>
      <c r="I21" s="1"/>
    </row>
    <row r="22" spans="1:9" ht="24">
      <c r="A22" s="204" t="s">
        <v>109</v>
      </c>
      <c r="B22" s="204"/>
      <c r="C22" s="204"/>
      <c r="D22" s="204"/>
      <c r="E22" s="204"/>
      <c r="F22" s="204"/>
      <c r="G22" s="1"/>
      <c r="H22" s="1"/>
      <c r="I22" s="1"/>
    </row>
    <row r="23" spans="1:9" ht="24">
      <c r="A23" s="192" t="s">
        <v>111</v>
      </c>
      <c r="B23" s="193" t="s">
        <v>112</v>
      </c>
      <c r="C23" s="192" t="s">
        <v>67</v>
      </c>
      <c r="D23" s="193" t="s">
        <v>113</v>
      </c>
      <c r="E23" s="192" t="s">
        <v>56</v>
      </c>
      <c r="F23" s="192" t="s">
        <v>55</v>
      </c>
      <c r="G23" s="1"/>
      <c r="H23" s="1"/>
      <c r="I23" s="1"/>
    </row>
    <row r="24" spans="1:9" ht="24">
      <c r="A24" s="194">
        <v>16</v>
      </c>
      <c r="B24" s="1" t="s">
        <v>170</v>
      </c>
      <c r="C24" s="195" t="s">
        <v>171</v>
      </c>
      <c r="D24" s="1" t="s">
        <v>172</v>
      </c>
      <c r="E24" s="195" t="s">
        <v>173</v>
      </c>
      <c r="F24" s="195" t="s">
        <v>174</v>
      </c>
      <c r="G24" s="1"/>
      <c r="H24" s="1"/>
      <c r="I24" s="1"/>
    </row>
    <row r="25" spans="1:9" ht="24">
      <c r="A25" s="194">
        <v>17</v>
      </c>
      <c r="B25" s="1" t="s">
        <v>86</v>
      </c>
      <c r="C25" s="195" t="s">
        <v>175</v>
      </c>
      <c r="D25" s="1" t="s">
        <v>177</v>
      </c>
      <c r="E25" s="195" t="s">
        <v>57</v>
      </c>
      <c r="F25" s="195" t="s">
        <v>178</v>
      </c>
      <c r="G25" s="1"/>
      <c r="H25" s="1"/>
      <c r="I25" s="1"/>
    </row>
    <row r="26" spans="1:9" ht="24">
      <c r="A26" s="194"/>
      <c r="B26" s="1"/>
      <c r="C26" s="195" t="s">
        <v>176</v>
      </c>
      <c r="D26" s="1"/>
      <c r="E26" s="195"/>
      <c r="F26" s="195"/>
      <c r="G26" s="1"/>
      <c r="H26" s="1"/>
      <c r="I26" s="1"/>
    </row>
    <row r="27" spans="1:9" ht="24">
      <c r="A27" s="194">
        <v>18</v>
      </c>
      <c r="B27" s="1" t="s">
        <v>179</v>
      </c>
      <c r="C27" s="195" t="s">
        <v>180</v>
      </c>
      <c r="D27" s="1" t="s">
        <v>181</v>
      </c>
      <c r="E27" s="195" t="s">
        <v>57</v>
      </c>
      <c r="F27" s="195" t="s">
        <v>182</v>
      </c>
      <c r="G27" s="1"/>
      <c r="H27" s="1"/>
      <c r="I27" s="1"/>
    </row>
    <row r="28" spans="1:9" ht="24">
      <c r="A28" s="194">
        <v>19</v>
      </c>
      <c r="B28" s="1" t="s">
        <v>183</v>
      </c>
      <c r="C28" s="195" t="s">
        <v>184</v>
      </c>
      <c r="D28" s="1" t="s">
        <v>185</v>
      </c>
      <c r="E28" s="195" t="s">
        <v>208</v>
      </c>
      <c r="F28" s="195" t="s">
        <v>186</v>
      </c>
      <c r="G28" s="1"/>
      <c r="H28" s="1"/>
      <c r="I28" s="1"/>
    </row>
    <row r="29" spans="1:9" ht="24">
      <c r="A29" s="194">
        <v>20</v>
      </c>
      <c r="B29" s="196" t="s">
        <v>187</v>
      </c>
      <c r="C29" s="195" t="s">
        <v>188</v>
      </c>
      <c r="D29" s="1" t="s">
        <v>189</v>
      </c>
      <c r="E29" s="195" t="s">
        <v>57</v>
      </c>
      <c r="F29" s="195" t="s">
        <v>190</v>
      </c>
      <c r="G29" s="1"/>
      <c r="H29" s="1"/>
      <c r="I29" s="1"/>
    </row>
    <row r="30" spans="1:9" ht="24">
      <c r="A30" s="194">
        <v>21</v>
      </c>
      <c r="B30" s="1" t="s">
        <v>191</v>
      </c>
      <c r="C30" s="195" t="s">
        <v>192</v>
      </c>
      <c r="D30" s="1" t="s">
        <v>193</v>
      </c>
      <c r="E30" s="195" t="s">
        <v>57</v>
      </c>
      <c r="F30" s="195" t="s">
        <v>194</v>
      </c>
      <c r="G30" s="1"/>
      <c r="H30" s="1"/>
      <c r="I30" s="1"/>
    </row>
    <row r="31" spans="1:9" ht="24">
      <c r="A31" s="194">
        <v>22</v>
      </c>
      <c r="B31" s="1" t="s">
        <v>195</v>
      </c>
      <c r="C31" s="195" t="s">
        <v>196</v>
      </c>
      <c r="D31" s="1" t="s">
        <v>78</v>
      </c>
      <c r="E31" s="195" t="s">
        <v>57</v>
      </c>
      <c r="F31" s="195" t="s">
        <v>79</v>
      </c>
      <c r="G31" s="1"/>
      <c r="H31" s="1"/>
      <c r="I31" s="1"/>
    </row>
    <row r="32" spans="1:9" ht="24">
      <c r="A32" s="194">
        <v>23</v>
      </c>
      <c r="B32" s="1" t="s">
        <v>197</v>
      </c>
      <c r="C32" s="195" t="s">
        <v>198</v>
      </c>
      <c r="D32" s="1" t="s">
        <v>199</v>
      </c>
      <c r="E32" s="195" t="s">
        <v>173</v>
      </c>
      <c r="F32" s="195" t="s">
        <v>200</v>
      </c>
      <c r="G32" s="1"/>
      <c r="H32" s="1"/>
      <c r="I32" s="1"/>
    </row>
    <row r="33" spans="1:9" ht="24">
      <c r="A33" s="194">
        <v>24</v>
      </c>
      <c r="B33" s="1" t="s">
        <v>76</v>
      </c>
      <c r="C33" s="195" t="s">
        <v>201</v>
      </c>
      <c r="D33" s="1" t="s">
        <v>89</v>
      </c>
      <c r="E33" s="195" t="s">
        <v>57</v>
      </c>
      <c r="F33" s="195" t="s">
        <v>202</v>
      </c>
      <c r="G33" s="1"/>
      <c r="H33" s="1"/>
      <c r="I33" s="1"/>
    </row>
    <row r="34" spans="1:9" ht="24">
      <c r="A34" s="194">
        <v>25</v>
      </c>
      <c r="B34" s="1" t="s">
        <v>41</v>
      </c>
      <c r="C34" s="195" t="s">
        <v>203</v>
      </c>
      <c r="D34" s="1" t="s">
        <v>205</v>
      </c>
      <c r="E34" s="195" t="s">
        <v>57</v>
      </c>
      <c r="F34" s="195" t="s">
        <v>206</v>
      </c>
      <c r="G34" s="1"/>
      <c r="H34" s="1"/>
      <c r="I34" s="1"/>
    </row>
    <row r="35" spans="1:9" ht="24">
      <c r="A35" s="194"/>
      <c r="B35" s="1"/>
      <c r="C35" s="195" t="s">
        <v>204</v>
      </c>
      <c r="D35" s="1"/>
      <c r="E35" s="195"/>
      <c r="F35" s="195"/>
      <c r="G35" s="1"/>
      <c r="H35" s="1"/>
      <c r="I35" s="1"/>
    </row>
    <row r="36" spans="1:9" ht="24">
      <c r="A36" s="194">
        <v>26</v>
      </c>
      <c r="B36" s="1" t="s">
        <v>80</v>
      </c>
      <c r="C36" s="195" t="s">
        <v>207</v>
      </c>
      <c r="D36" s="1" t="s">
        <v>81</v>
      </c>
      <c r="E36" s="195" t="s">
        <v>208</v>
      </c>
      <c r="F36" s="195" t="s">
        <v>209</v>
      </c>
      <c r="G36" s="1"/>
      <c r="H36" s="1"/>
      <c r="I36" s="1"/>
    </row>
    <row r="37" spans="1:9" ht="24">
      <c r="A37" s="194">
        <v>27</v>
      </c>
      <c r="B37" s="1" t="s">
        <v>58</v>
      </c>
      <c r="C37" s="195" t="s">
        <v>210</v>
      </c>
      <c r="D37" s="1" t="s">
        <v>75</v>
      </c>
      <c r="E37" s="195" t="s">
        <v>57</v>
      </c>
      <c r="F37" s="195" t="s">
        <v>74</v>
      </c>
      <c r="G37" s="1"/>
      <c r="H37" s="1"/>
      <c r="I37" s="1"/>
    </row>
    <row r="38" spans="1:9" ht="24">
      <c r="A38" s="194">
        <v>28</v>
      </c>
      <c r="B38" s="1" t="s">
        <v>98</v>
      </c>
      <c r="C38" s="195" t="s">
        <v>99</v>
      </c>
      <c r="D38" s="1" t="s">
        <v>211</v>
      </c>
      <c r="E38" s="195" t="s">
        <v>57</v>
      </c>
      <c r="F38" s="195" t="s">
        <v>100</v>
      </c>
      <c r="G38" s="1"/>
      <c r="H38" s="1"/>
      <c r="I38" s="1"/>
    </row>
    <row r="39" spans="1:9" ht="24">
      <c r="A39" s="197">
        <v>29</v>
      </c>
      <c r="B39" s="199" t="s">
        <v>36</v>
      </c>
      <c r="C39" s="199" t="s">
        <v>212</v>
      </c>
      <c r="D39" s="198" t="s">
        <v>213</v>
      </c>
      <c r="E39" s="199" t="s">
        <v>173</v>
      </c>
      <c r="F39" s="199" t="s">
        <v>214</v>
      </c>
      <c r="G39" s="1"/>
      <c r="H39" s="1"/>
      <c r="I39" s="1"/>
    </row>
    <row r="40" spans="1:9" ht="24">
      <c r="A40" s="1"/>
      <c r="B40" s="1"/>
      <c r="C40" s="1"/>
      <c r="D40" s="1"/>
      <c r="E40" s="1"/>
      <c r="F40" s="1"/>
      <c r="G40" s="1"/>
      <c r="H40" s="1"/>
      <c r="I40" s="1"/>
    </row>
    <row r="41" spans="1:9" ht="24">
      <c r="A41" s="204" t="s">
        <v>110</v>
      </c>
      <c r="B41" s="204"/>
      <c r="C41" s="204"/>
      <c r="D41" s="204"/>
      <c r="E41" s="204"/>
      <c r="F41" s="204"/>
      <c r="G41" s="1"/>
      <c r="H41" s="1"/>
      <c r="I41" s="1"/>
    </row>
    <row r="42" spans="1:9" ht="24">
      <c r="A42" s="204" t="s">
        <v>109</v>
      </c>
      <c r="B42" s="204"/>
      <c r="C42" s="204"/>
      <c r="D42" s="204"/>
      <c r="E42" s="204"/>
      <c r="F42" s="204"/>
      <c r="G42" s="1"/>
      <c r="H42" s="1"/>
      <c r="I42" s="1"/>
    </row>
    <row r="43" spans="1:9" ht="24">
      <c r="A43" s="192" t="s">
        <v>111</v>
      </c>
      <c r="B43" s="193" t="s">
        <v>112</v>
      </c>
      <c r="C43" s="192" t="s">
        <v>67</v>
      </c>
      <c r="D43" s="193" t="s">
        <v>113</v>
      </c>
      <c r="E43" s="192" t="s">
        <v>56</v>
      </c>
      <c r="F43" s="192" t="s">
        <v>55</v>
      </c>
      <c r="G43" s="1"/>
      <c r="H43" s="1"/>
      <c r="I43" s="1"/>
    </row>
    <row r="44" spans="1:9" ht="24">
      <c r="A44" s="194">
        <v>30</v>
      </c>
      <c r="B44" s="1" t="s">
        <v>215</v>
      </c>
      <c r="C44" s="195" t="s">
        <v>216</v>
      </c>
      <c r="D44" s="1" t="s">
        <v>217</v>
      </c>
      <c r="E44" s="195" t="s">
        <v>57</v>
      </c>
      <c r="F44" s="195" t="s">
        <v>218</v>
      </c>
      <c r="G44" s="1"/>
      <c r="H44" s="1"/>
      <c r="I44" s="1"/>
    </row>
    <row r="45" spans="1:6" ht="24">
      <c r="A45" s="194">
        <v>31</v>
      </c>
      <c r="B45" s="1" t="s">
        <v>73</v>
      </c>
      <c r="C45" s="195" t="s">
        <v>219</v>
      </c>
      <c r="D45" s="1" t="s">
        <v>220</v>
      </c>
      <c r="E45" s="200" t="s">
        <v>64</v>
      </c>
      <c r="F45" s="195" t="s">
        <v>221</v>
      </c>
    </row>
    <row r="46" spans="1:6" ht="24">
      <c r="A46" s="194">
        <v>32</v>
      </c>
      <c r="B46" s="1" t="s">
        <v>101</v>
      </c>
      <c r="C46" s="195" t="s">
        <v>222</v>
      </c>
      <c r="D46" s="1" t="s">
        <v>102</v>
      </c>
      <c r="E46" s="195" t="s">
        <v>57</v>
      </c>
      <c r="F46" s="195" t="s">
        <v>103</v>
      </c>
    </row>
    <row r="47" spans="1:6" ht="24">
      <c r="A47" s="194">
        <v>33</v>
      </c>
      <c r="B47" s="1" t="s">
        <v>223</v>
      </c>
      <c r="C47" s="195" t="s">
        <v>224</v>
      </c>
      <c r="D47" s="1" t="s">
        <v>225</v>
      </c>
      <c r="E47" s="195" t="s">
        <v>226</v>
      </c>
      <c r="F47" s="195" t="s">
        <v>227</v>
      </c>
    </row>
    <row r="48" spans="1:6" ht="24">
      <c r="A48" s="194">
        <v>34</v>
      </c>
      <c r="B48" s="1" t="s">
        <v>228</v>
      </c>
      <c r="C48" s="195" t="s">
        <v>229</v>
      </c>
      <c r="D48" s="1" t="s">
        <v>230</v>
      </c>
      <c r="E48" s="195" t="s">
        <v>57</v>
      </c>
      <c r="F48" s="195" t="s">
        <v>231</v>
      </c>
    </row>
    <row r="49" spans="1:6" ht="24">
      <c r="A49" s="194">
        <v>35</v>
      </c>
      <c r="B49" s="1" t="s">
        <v>42</v>
      </c>
      <c r="C49" s="195" t="s">
        <v>232</v>
      </c>
      <c r="D49" s="1" t="s">
        <v>233</v>
      </c>
      <c r="E49" s="200" t="s">
        <v>64</v>
      </c>
      <c r="F49" s="195" t="s">
        <v>234</v>
      </c>
    </row>
    <row r="50" spans="1:6" ht="24">
      <c r="A50" s="194">
        <v>36</v>
      </c>
      <c r="B50" s="1" t="s">
        <v>59</v>
      </c>
      <c r="C50" s="195" t="s">
        <v>235</v>
      </c>
      <c r="D50" s="1" t="s">
        <v>95</v>
      </c>
      <c r="E50" s="195" t="s">
        <v>173</v>
      </c>
      <c r="F50" s="195" t="s">
        <v>236</v>
      </c>
    </row>
    <row r="51" spans="1:6" ht="24">
      <c r="A51" s="194">
        <v>37</v>
      </c>
      <c r="B51" s="1" t="s">
        <v>94</v>
      </c>
      <c r="C51" s="195" t="s">
        <v>237</v>
      </c>
      <c r="D51" s="1" t="s">
        <v>238</v>
      </c>
      <c r="E51" s="195" t="s">
        <v>57</v>
      </c>
      <c r="F51" s="195" t="s">
        <v>239</v>
      </c>
    </row>
    <row r="52" spans="1:6" ht="24">
      <c r="A52" s="194">
        <v>38</v>
      </c>
      <c r="B52" s="1" t="s">
        <v>83</v>
      </c>
      <c r="C52" s="195" t="s">
        <v>84</v>
      </c>
      <c r="D52" s="1" t="s">
        <v>240</v>
      </c>
      <c r="E52" s="195" t="s">
        <v>57</v>
      </c>
      <c r="F52" s="195" t="s">
        <v>85</v>
      </c>
    </row>
    <row r="53" spans="1:6" ht="24">
      <c r="A53" s="194">
        <v>39</v>
      </c>
      <c r="B53" s="1" t="s">
        <v>241</v>
      </c>
      <c r="C53" s="195" t="s">
        <v>242</v>
      </c>
      <c r="D53" s="1" t="s">
        <v>243</v>
      </c>
      <c r="E53" s="195" t="s">
        <v>57</v>
      </c>
      <c r="F53" s="195" t="s">
        <v>244</v>
      </c>
    </row>
    <row r="54" spans="1:6" ht="24">
      <c r="A54" s="194">
        <v>40</v>
      </c>
      <c r="B54" s="1" t="s">
        <v>245</v>
      </c>
      <c r="C54" s="195" t="s">
        <v>246</v>
      </c>
      <c r="D54" s="1" t="s">
        <v>247</v>
      </c>
      <c r="E54" s="195" t="s">
        <v>208</v>
      </c>
      <c r="F54" s="195" t="s">
        <v>248</v>
      </c>
    </row>
    <row r="55" spans="1:6" ht="24">
      <c r="A55" s="194">
        <v>41</v>
      </c>
      <c r="B55" s="1" t="s">
        <v>44</v>
      </c>
      <c r="C55" s="195" t="s">
        <v>249</v>
      </c>
      <c r="D55" s="1" t="s">
        <v>65</v>
      </c>
      <c r="E55" s="195" t="s">
        <v>173</v>
      </c>
      <c r="F55" s="195" t="s">
        <v>250</v>
      </c>
    </row>
    <row r="56" spans="1:6" ht="24">
      <c r="A56" s="194">
        <v>42</v>
      </c>
      <c r="B56" s="1" t="s">
        <v>251</v>
      </c>
      <c r="C56" s="195" t="s">
        <v>252</v>
      </c>
      <c r="D56" s="1" t="s">
        <v>253</v>
      </c>
      <c r="E56" s="195" t="s">
        <v>254</v>
      </c>
      <c r="F56" s="194" t="s">
        <v>51</v>
      </c>
    </row>
    <row r="57" spans="1:6" ht="24">
      <c r="A57" s="194">
        <v>43</v>
      </c>
      <c r="B57" s="1" t="s">
        <v>255</v>
      </c>
      <c r="C57" s="195" t="s">
        <v>105</v>
      </c>
      <c r="D57" s="1" t="s">
        <v>106</v>
      </c>
      <c r="E57" s="195" t="s">
        <v>57</v>
      </c>
      <c r="F57" s="195" t="s">
        <v>256</v>
      </c>
    </row>
    <row r="58" spans="1:6" ht="24">
      <c r="A58" s="194">
        <v>44</v>
      </c>
      <c r="B58" s="1" t="s">
        <v>257</v>
      </c>
      <c r="C58" s="195" t="s">
        <v>104</v>
      </c>
      <c r="D58" s="1" t="s">
        <v>258</v>
      </c>
      <c r="E58" s="195" t="s">
        <v>57</v>
      </c>
      <c r="F58" s="195" t="s">
        <v>259</v>
      </c>
    </row>
    <row r="59" spans="1:6" ht="24">
      <c r="A59" s="194">
        <v>45</v>
      </c>
      <c r="B59" s="1" t="s">
        <v>260</v>
      </c>
      <c r="C59" s="195" t="s">
        <v>261</v>
      </c>
      <c r="D59" s="1" t="s">
        <v>262</v>
      </c>
      <c r="E59" s="195" t="s">
        <v>208</v>
      </c>
      <c r="F59" s="195" t="s">
        <v>263</v>
      </c>
    </row>
    <row r="60" spans="1:6" ht="17.25">
      <c r="A60" s="201"/>
      <c r="B60" s="202"/>
      <c r="C60" s="203"/>
      <c r="D60" s="202"/>
      <c r="E60" s="203"/>
      <c r="F60" s="203"/>
    </row>
    <row r="62" spans="1:6" ht="24">
      <c r="A62" s="204" t="s">
        <v>110</v>
      </c>
      <c r="B62" s="204"/>
      <c r="C62" s="204"/>
      <c r="D62" s="204"/>
      <c r="E62" s="204"/>
      <c r="F62" s="204"/>
    </row>
    <row r="63" spans="1:6" ht="24">
      <c r="A63" s="204" t="s">
        <v>109</v>
      </c>
      <c r="B63" s="204"/>
      <c r="C63" s="204"/>
      <c r="D63" s="204"/>
      <c r="E63" s="204"/>
      <c r="F63" s="204"/>
    </row>
    <row r="64" spans="1:6" ht="24">
      <c r="A64" s="192" t="s">
        <v>111</v>
      </c>
      <c r="B64" s="193" t="s">
        <v>112</v>
      </c>
      <c r="C64" s="192" t="s">
        <v>67</v>
      </c>
      <c r="D64" s="193" t="s">
        <v>113</v>
      </c>
      <c r="E64" s="192" t="s">
        <v>56</v>
      </c>
      <c r="F64" s="192" t="s">
        <v>55</v>
      </c>
    </row>
    <row r="65" spans="1:6" ht="24">
      <c r="A65" s="194">
        <v>46</v>
      </c>
      <c r="B65" s="1" t="s">
        <v>264</v>
      </c>
      <c r="C65" s="195" t="s">
        <v>265</v>
      </c>
      <c r="D65" s="1" t="s">
        <v>266</v>
      </c>
      <c r="E65" s="195" t="s">
        <v>116</v>
      </c>
      <c r="F65" s="195" t="s">
        <v>267</v>
      </c>
    </row>
    <row r="66" spans="1:6" ht="24">
      <c r="A66" s="194">
        <v>47</v>
      </c>
      <c r="B66" s="1" t="s">
        <v>268</v>
      </c>
      <c r="C66" s="195" t="s">
        <v>269</v>
      </c>
      <c r="D66" s="1" t="s">
        <v>270</v>
      </c>
      <c r="E66" s="195" t="s">
        <v>271</v>
      </c>
      <c r="F66" s="195" t="s">
        <v>272</v>
      </c>
    </row>
    <row r="67" spans="1:6" ht="24">
      <c r="A67" s="194">
        <v>48</v>
      </c>
      <c r="B67" s="196" t="s">
        <v>264</v>
      </c>
      <c r="C67" s="195" t="s">
        <v>273</v>
      </c>
      <c r="D67" s="1" t="s">
        <v>274</v>
      </c>
      <c r="E67" s="195" t="s">
        <v>116</v>
      </c>
      <c r="F67" s="195" t="s">
        <v>275</v>
      </c>
    </row>
    <row r="68" spans="1:6" ht="24">
      <c r="A68" s="194">
        <v>49</v>
      </c>
      <c r="B68" s="1" t="s">
        <v>91</v>
      </c>
      <c r="C68" s="195" t="s">
        <v>92</v>
      </c>
      <c r="D68" s="1" t="s">
        <v>276</v>
      </c>
      <c r="E68" s="195" t="s">
        <v>254</v>
      </c>
      <c r="F68" s="195" t="s">
        <v>277</v>
      </c>
    </row>
    <row r="69" spans="1:6" ht="24">
      <c r="A69" s="194">
        <v>50</v>
      </c>
      <c r="B69" s="1" t="s">
        <v>96</v>
      </c>
      <c r="C69" s="195" t="s">
        <v>97</v>
      </c>
      <c r="D69" s="1" t="s">
        <v>279</v>
      </c>
      <c r="E69" s="195" t="s">
        <v>57</v>
      </c>
      <c r="F69" s="195" t="s">
        <v>280</v>
      </c>
    </row>
    <row r="70" spans="1:6" ht="24">
      <c r="A70" s="194"/>
      <c r="B70" s="1"/>
      <c r="C70" s="195"/>
      <c r="D70" s="1"/>
      <c r="E70" s="195"/>
      <c r="F70" s="195"/>
    </row>
    <row r="71" spans="1:6" ht="24">
      <c r="A71" s="194"/>
      <c r="B71" s="1"/>
      <c r="C71" s="195"/>
      <c r="D71" s="1"/>
      <c r="E71" s="195"/>
      <c r="F71" s="195"/>
    </row>
    <row r="72" spans="1:6" ht="24">
      <c r="A72" s="194"/>
      <c r="B72" s="1"/>
      <c r="C72" s="195"/>
      <c r="D72" s="1"/>
      <c r="E72" s="195"/>
      <c r="F72" s="195"/>
    </row>
    <row r="73" spans="1:6" ht="24">
      <c r="A73" s="194"/>
      <c r="B73" s="1"/>
      <c r="C73" s="195"/>
      <c r="D73" s="1"/>
      <c r="E73" s="195"/>
      <c r="F73" s="195"/>
    </row>
    <row r="74" spans="1:6" ht="24">
      <c r="A74" s="194"/>
      <c r="B74" s="1"/>
      <c r="C74" s="195"/>
      <c r="D74" s="1"/>
      <c r="E74" s="195"/>
      <c r="F74" s="195"/>
    </row>
    <row r="75" spans="1:6" ht="24">
      <c r="A75" s="194"/>
      <c r="B75" s="1"/>
      <c r="C75" s="195"/>
      <c r="D75" s="1"/>
      <c r="E75" s="195"/>
      <c r="F75" s="195"/>
    </row>
    <row r="76" spans="1:6" ht="24">
      <c r="A76" s="194"/>
      <c r="B76" s="1"/>
      <c r="C76" s="195"/>
      <c r="D76" s="1"/>
      <c r="E76" s="195"/>
      <c r="F76" s="195"/>
    </row>
    <row r="77" spans="1:6" ht="24">
      <c r="A77" s="194"/>
      <c r="B77" s="1"/>
      <c r="C77" s="195"/>
      <c r="D77" s="1"/>
      <c r="E77" s="195"/>
      <c r="F77" s="195"/>
    </row>
    <row r="78" spans="1:6" ht="24">
      <c r="A78" s="194"/>
      <c r="B78" s="1"/>
      <c r="C78" s="195"/>
      <c r="D78" s="1"/>
      <c r="E78" s="195"/>
      <c r="F78" s="195"/>
    </row>
    <row r="79" spans="1:6" ht="24">
      <c r="A79" s="194"/>
      <c r="B79" s="1"/>
      <c r="C79" s="195"/>
      <c r="D79" s="1"/>
      <c r="E79" s="195"/>
      <c r="F79" s="195"/>
    </row>
    <row r="80" spans="1:6" ht="24">
      <c r="A80" s="197"/>
      <c r="B80" s="198"/>
      <c r="C80" s="199"/>
      <c r="D80" s="198"/>
      <c r="E80" s="199"/>
      <c r="F80" s="199"/>
    </row>
  </sheetData>
  <sheetProtection/>
  <mergeCells count="8">
    <mergeCell ref="A62:F62"/>
    <mergeCell ref="A63:F63"/>
    <mergeCell ref="A1:F1"/>
    <mergeCell ref="A2:F2"/>
    <mergeCell ref="A21:F21"/>
    <mergeCell ref="A22:F22"/>
    <mergeCell ref="A41:F41"/>
    <mergeCell ref="A42:F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53"/>
  <sheetViews>
    <sheetView tabSelected="1" zoomScalePageLayoutView="0" workbookViewId="0" topLeftCell="A1">
      <selection activeCell="J7" sqref="J7"/>
    </sheetView>
  </sheetViews>
  <sheetFormatPr defaultColWidth="8.7109375" defaultRowHeight="15"/>
  <cols>
    <col min="1" max="1" width="5.8515625" style="181" customWidth="1"/>
    <col min="2" max="2" width="16.57421875" style="181" customWidth="1"/>
    <col min="3" max="3" width="29.140625" style="188" customWidth="1"/>
    <col min="4" max="4" width="30.140625" style="188" bestFit="1" customWidth="1"/>
    <col min="5" max="6" width="24.57421875" style="181" hidden="1" customWidth="1"/>
    <col min="7" max="16384" width="8.7109375" style="181" customWidth="1"/>
  </cols>
  <sheetData>
    <row r="1" spans="1:4" s="180" customFormat="1" ht="47.25" customHeight="1">
      <c r="A1" s="237" t="s">
        <v>495</v>
      </c>
      <c r="B1" s="237"/>
      <c r="C1" s="237"/>
      <c r="D1" s="237"/>
    </row>
    <row r="2" spans="1:6" s="189" customFormat="1" ht="20.25">
      <c r="A2" s="205" t="s">
        <v>494</v>
      </c>
      <c r="B2" s="205"/>
      <c r="C2" s="205"/>
      <c r="D2" s="205"/>
      <c r="E2" s="205"/>
      <c r="F2" s="205"/>
    </row>
    <row r="3" spans="1:6" ht="19.5" customHeight="1">
      <c r="A3" s="190" t="s">
        <v>0</v>
      </c>
      <c r="B3" s="190" t="s">
        <v>1</v>
      </c>
      <c r="C3" s="190" t="s">
        <v>281</v>
      </c>
      <c r="D3" s="190" t="s">
        <v>67</v>
      </c>
      <c r="E3" s="179" t="s">
        <v>68</v>
      </c>
      <c r="F3" s="179" t="s">
        <v>55</v>
      </c>
    </row>
    <row r="4" spans="1:6" ht="19.5" customHeight="1">
      <c r="A4" s="182">
        <v>1</v>
      </c>
      <c r="B4" s="171" t="s">
        <v>2</v>
      </c>
      <c r="C4" s="172" t="s">
        <v>282</v>
      </c>
      <c r="D4" s="172" t="s">
        <v>25</v>
      </c>
      <c r="E4" s="171" t="s">
        <v>455</v>
      </c>
      <c r="F4" s="171" t="s">
        <v>456</v>
      </c>
    </row>
    <row r="5" spans="1:6" ht="19.5" customHeight="1">
      <c r="A5" s="182">
        <v>2</v>
      </c>
      <c r="B5" s="171" t="s">
        <v>3</v>
      </c>
      <c r="C5" s="172" t="s">
        <v>283</v>
      </c>
      <c r="D5" s="172" t="s">
        <v>26</v>
      </c>
      <c r="E5" s="171" t="s">
        <v>284</v>
      </c>
      <c r="F5" s="171" t="s">
        <v>320</v>
      </c>
    </row>
    <row r="6" spans="1:6" ht="19.5" customHeight="1">
      <c r="A6" s="182">
        <v>3</v>
      </c>
      <c r="B6" s="171" t="s">
        <v>5</v>
      </c>
      <c r="C6" s="172" t="s">
        <v>285</v>
      </c>
      <c r="D6" s="172" t="s">
        <v>27</v>
      </c>
      <c r="E6" s="171" t="s">
        <v>321</v>
      </c>
      <c r="F6" s="171" t="s">
        <v>339</v>
      </c>
    </row>
    <row r="7" spans="1:6" ht="19.5" customHeight="1">
      <c r="A7" s="182">
        <v>4</v>
      </c>
      <c r="B7" s="171" t="s">
        <v>4</v>
      </c>
      <c r="C7" s="172" t="s">
        <v>286</v>
      </c>
      <c r="D7" s="172" t="s">
        <v>28</v>
      </c>
      <c r="E7" s="171" t="s">
        <v>287</v>
      </c>
      <c r="F7" s="171" t="s">
        <v>323</v>
      </c>
    </row>
    <row r="8" spans="1:6" ht="19.5" customHeight="1">
      <c r="A8" s="182">
        <v>5</v>
      </c>
      <c r="B8" s="171" t="s">
        <v>6</v>
      </c>
      <c r="C8" s="172" t="s">
        <v>288</v>
      </c>
      <c r="D8" s="172" t="s">
        <v>29</v>
      </c>
      <c r="E8" s="171" t="s">
        <v>292</v>
      </c>
      <c r="F8" s="171" t="s">
        <v>324</v>
      </c>
    </row>
    <row r="9" spans="1:6" ht="19.5" customHeight="1">
      <c r="A9" s="182">
        <v>6</v>
      </c>
      <c r="B9" s="171" t="s">
        <v>7</v>
      </c>
      <c r="C9" s="172" t="s">
        <v>289</v>
      </c>
      <c r="D9" s="172" t="s">
        <v>48</v>
      </c>
      <c r="E9" s="171" t="s">
        <v>290</v>
      </c>
      <c r="F9" s="172" t="s">
        <v>454</v>
      </c>
    </row>
    <row r="10" spans="1:6" ht="19.5" customHeight="1">
      <c r="A10" s="182">
        <v>7</v>
      </c>
      <c r="B10" s="171" t="s">
        <v>8</v>
      </c>
      <c r="C10" s="172" t="s">
        <v>291</v>
      </c>
      <c r="D10" s="172" t="s">
        <v>30</v>
      </c>
      <c r="E10" s="171" t="s">
        <v>309</v>
      </c>
      <c r="F10" s="171" t="s">
        <v>325</v>
      </c>
    </row>
    <row r="11" spans="1:6" ht="19.5" customHeight="1">
      <c r="A11" s="182">
        <v>8</v>
      </c>
      <c r="B11" s="171" t="s">
        <v>9</v>
      </c>
      <c r="C11" s="172" t="s">
        <v>293</v>
      </c>
      <c r="D11" s="172" t="s">
        <v>31</v>
      </c>
      <c r="E11" s="171" t="s">
        <v>316</v>
      </c>
      <c r="F11" s="171" t="s">
        <v>327</v>
      </c>
    </row>
    <row r="12" spans="1:6" ht="19.5" customHeight="1">
      <c r="A12" s="182">
        <v>9</v>
      </c>
      <c r="B12" s="171" t="s">
        <v>10</v>
      </c>
      <c r="C12" s="172" t="s">
        <v>294</v>
      </c>
      <c r="D12" s="172" t="s">
        <v>32</v>
      </c>
      <c r="E12" s="171" t="s">
        <v>63</v>
      </c>
      <c r="F12" s="171" t="s">
        <v>338</v>
      </c>
    </row>
    <row r="13" spans="1:6" ht="19.5" customHeight="1">
      <c r="A13" s="182">
        <v>10</v>
      </c>
      <c r="B13" s="171" t="s">
        <v>11</v>
      </c>
      <c r="C13" s="172" t="s">
        <v>295</v>
      </c>
      <c r="D13" s="172" t="s">
        <v>33</v>
      </c>
      <c r="E13" s="171" t="s">
        <v>310</v>
      </c>
      <c r="F13" s="171" t="s">
        <v>328</v>
      </c>
    </row>
    <row r="14" spans="1:6" ht="19.5" customHeight="1">
      <c r="A14" s="182">
        <v>11</v>
      </c>
      <c r="B14" s="171" t="s">
        <v>12</v>
      </c>
      <c r="C14" s="172" t="s">
        <v>296</v>
      </c>
      <c r="D14" s="172" t="s">
        <v>34</v>
      </c>
      <c r="E14" s="171" t="s">
        <v>322</v>
      </c>
      <c r="F14" s="171" t="s">
        <v>329</v>
      </c>
    </row>
    <row r="15" spans="1:6" ht="19.5" customHeight="1">
      <c r="A15" s="182">
        <v>12</v>
      </c>
      <c r="B15" s="171" t="s">
        <v>13</v>
      </c>
      <c r="C15" s="172" t="s">
        <v>297</v>
      </c>
      <c r="D15" s="172" t="s">
        <v>35</v>
      </c>
      <c r="E15" s="171" t="s">
        <v>311</v>
      </c>
      <c r="F15" s="171" t="s">
        <v>330</v>
      </c>
    </row>
    <row r="16" spans="1:6" ht="19.5" customHeight="1">
      <c r="A16" s="182">
        <v>13</v>
      </c>
      <c r="B16" s="171" t="s">
        <v>14</v>
      </c>
      <c r="C16" s="172" t="s">
        <v>299</v>
      </c>
      <c r="D16" s="172" t="s">
        <v>36</v>
      </c>
      <c r="E16" s="171" t="s">
        <v>213</v>
      </c>
      <c r="F16" s="171" t="s">
        <v>331</v>
      </c>
    </row>
    <row r="17" spans="1:6" ht="19.5" customHeight="1">
      <c r="A17" s="182">
        <v>14</v>
      </c>
      <c r="B17" s="171" t="s">
        <v>15</v>
      </c>
      <c r="C17" s="172" t="s">
        <v>300</v>
      </c>
      <c r="D17" s="172" t="s">
        <v>37</v>
      </c>
      <c r="E17" s="171" t="s">
        <v>66</v>
      </c>
      <c r="F17" s="171" t="s">
        <v>319</v>
      </c>
    </row>
    <row r="18" spans="1:6" ht="19.5" customHeight="1">
      <c r="A18" s="182">
        <v>15</v>
      </c>
      <c r="B18" s="171" t="s">
        <v>16</v>
      </c>
      <c r="C18" s="172" t="s">
        <v>301</v>
      </c>
      <c r="D18" s="172" t="s">
        <v>38</v>
      </c>
      <c r="E18" s="171" t="s">
        <v>278</v>
      </c>
      <c r="F18" s="171" t="s">
        <v>332</v>
      </c>
    </row>
    <row r="19" spans="1:6" ht="19.5" customHeight="1">
      <c r="A19" s="182">
        <v>16</v>
      </c>
      <c r="B19" s="171" t="s">
        <v>17</v>
      </c>
      <c r="C19" s="172" t="s">
        <v>302</v>
      </c>
      <c r="D19" s="172" t="s">
        <v>39</v>
      </c>
      <c r="E19" s="171" t="s">
        <v>61</v>
      </c>
      <c r="F19" s="171" t="s">
        <v>333</v>
      </c>
    </row>
    <row r="20" spans="1:6" ht="19.5" customHeight="1">
      <c r="A20" s="182">
        <v>17</v>
      </c>
      <c r="B20" s="171" t="s">
        <v>19</v>
      </c>
      <c r="C20" s="172" t="s">
        <v>298</v>
      </c>
      <c r="D20" s="172" t="s">
        <v>41</v>
      </c>
      <c r="E20" s="171" t="s">
        <v>62</v>
      </c>
      <c r="F20" s="171" t="s">
        <v>326</v>
      </c>
    </row>
    <row r="21" spans="1:6" ht="19.5" customHeight="1">
      <c r="A21" s="182">
        <v>18</v>
      </c>
      <c r="B21" s="171" t="s">
        <v>20</v>
      </c>
      <c r="C21" s="172" t="s">
        <v>303</v>
      </c>
      <c r="D21" s="172" t="s">
        <v>42</v>
      </c>
      <c r="E21" s="171" t="s">
        <v>314</v>
      </c>
      <c r="F21" s="171" t="s">
        <v>334</v>
      </c>
    </row>
    <row r="22" spans="1:6" ht="19.5" customHeight="1">
      <c r="A22" s="182">
        <v>19</v>
      </c>
      <c r="B22" s="171" t="s">
        <v>21</v>
      </c>
      <c r="C22" s="172" t="s">
        <v>304</v>
      </c>
      <c r="D22" s="172" t="s">
        <v>43</v>
      </c>
      <c r="E22" s="171" t="s">
        <v>315</v>
      </c>
      <c r="F22" s="171" t="s">
        <v>317</v>
      </c>
    </row>
    <row r="23" spans="1:6" ht="19.5" customHeight="1">
      <c r="A23" s="182">
        <v>20</v>
      </c>
      <c r="B23" s="171" t="s">
        <v>22</v>
      </c>
      <c r="C23" s="172" t="s">
        <v>305</v>
      </c>
      <c r="D23" s="172" t="s">
        <v>44</v>
      </c>
      <c r="E23" s="171" t="s">
        <v>65</v>
      </c>
      <c r="F23" s="171" t="s">
        <v>337</v>
      </c>
    </row>
    <row r="24" spans="1:6" ht="19.5" customHeight="1">
      <c r="A24" s="182">
        <v>21</v>
      </c>
      <c r="B24" s="171" t="s">
        <v>23</v>
      </c>
      <c r="C24" s="172" t="s">
        <v>306</v>
      </c>
      <c r="D24" s="172" t="s">
        <v>46</v>
      </c>
      <c r="E24" s="171" t="s">
        <v>313</v>
      </c>
      <c r="F24" s="171" t="s">
        <v>335</v>
      </c>
    </row>
    <row r="25" spans="1:6" ht="19.5" customHeight="1">
      <c r="A25" s="182">
        <v>22</v>
      </c>
      <c r="B25" s="171" t="s">
        <v>24</v>
      </c>
      <c r="C25" s="172" t="s">
        <v>307</v>
      </c>
      <c r="D25" s="172" t="s">
        <v>45</v>
      </c>
      <c r="E25" s="171" t="s">
        <v>161</v>
      </c>
      <c r="F25" s="171" t="s">
        <v>336</v>
      </c>
    </row>
    <row r="26" spans="1:6" ht="19.5" customHeight="1">
      <c r="A26" s="182">
        <v>23</v>
      </c>
      <c r="B26" s="171" t="s">
        <v>18</v>
      </c>
      <c r="C26" s="172" t="s">
        <v>308</v>
      </c>
      <c r="D26" s="172" t="s">
        <v>40</v>
      </c>
      <c r="E26" s="171" t="s">
        <v>312</v>
      </c>
      <c r="F26" s="171" t="s">
        <v>318</v>
      </c>
    </row>
    <row r="27" spans="1:6" s="180" customFormat="1" ht="24.75" customHeight="1">
      <c r="A27" s="206" t="s">
        <v>483</v>
      </c>
      <c r="B27" s="206"/>
      <c r="C27" s="206"/>
      <c r="D27" s="206"/>
      <c r="E27" s="206"/>
      <c r="F27" s="206"/>
    </row>
    <row r="28" spans="1:6" ht="19.5" customHeight="1">
      <c r="A28" s="179">
        <v>1</v>
      </c>
      <c r="B28" s="175" t="s">
        <v>436</v>
      </c>
      <c r="C28" s="187" t="s">
        <v>457</v>
      </c>
      <c r="D28" s="176" t="s">
        <v>118</v>
      </c>
      <c r="E28" s="167" t="s">
        <v>467</v>
      </c>
      <c r="F28" s="174" t="s">
        <v>468</v>
      </c>
    </row>
    <row r="29" spans="1:6" ht="19.5" customHeight="1">
      <c r="A29" s="182">
        <v>2</v>
      </c>
      <c r="B29" s="183" t="s">
        <v>23</v>
      </c>
      <c r="C29" s="172" t="s">
        <v>458</v>
      </c>
      <c r="D29" s="184" t="s">
        <v>58</v>
      </c>
      <c r="E29" s="167" t="s">
        <v>469</v>
      </c>
      <c r="F29" s="168" t="s">
        <v>470</v>
      </c>
    </row>
    <row r="30" spans="1:6" ht="19.5" customHeight="1">
      <c r="A30" s="182">
        <v>3</v>
      </c>
      <c r="B30" s="177" t="s">
        <v>436</v>
      </c>
      <c r="C30" s="172" t="s">
        <v>459</v>
      </c>
      <c r="D30" s="178" t="s">
        <v>437</v>
      </c>
      <c r="E30" s="167" t="s">
        <v>469</v>
      </c>
      <c r="F30" s="168" t="s">
        <v>471</v>
      </c>
    </row>
    <row r="31" spans="1:6" ht="19.5" customHeight="1">
      <c r="A31" s="182">
        <v>4</v>
      </c>
      <c r="B31" s="177" t="s">
        <v>24</v>
      </c>
      <c r="C31" s="172" t="s">
        <v>460</v>
      </c>
      <c r="D31" s="178" t="s">
        <v>91</v>
      </c>
      <c r="E31" s="167" t="s">
        <v>93</v>
      </c>
      <c r="F31" s="169" t="s">
        <v>472</v>
      </c>
    </row>
    <row r="32" spans="1:6" ht="19.5" customHeight="1">
      <c r="A32" s="182">
        <v>5</v>
      </c>
      <c r="B32" s="177" t="s">
        <v>11</v>
      </c>
      <c r="C32" s="172" t="s">
        <v>461</v>
      </c>
      <c r="D32" s="177" t="s">
        <v>86</v>
      </c>
      <c r="E32" s="167" t="s">
        <v>469</v>
      </c>
      <c r="F32" s="170" t="s">
        <v>473</v>
      </c>
    </row>
    <row r="33" spans="1:6" ht="19.5" customHeight="1">
      <c r="A33" s="182">
        <v>6</v>
      </c>
      <c r="B33" s="183" t="s">
        <v>10</v>
      </c>
      <c r="C33" s="172" t="s">
        <v>462</v>
      </c>
      <c r="D33" s="185" t="s">
        <v>107</v>
      </c>
      <c r="E33" s="171" t="s">
        <v>57</v>
      </c>
      <c r="F33" s="168" t="s">
        <v>474</v>
      </c>
    </row>
    <row r="34" spans="1:6" ht="19.5" customHeight="1">
      <c r="A34" s="182">
        <v>7</v>
      </c>
      <c r="B34" s="177" t="s">
        <v>4</v>
      </c>
      <c r="C34" s="172" t="s">
        <v>463</v>
      </c>
      <c r="D34" s="178" t="s">
        <v>82</v>
      </c>
      <c r="E34" s="172" t="s">
        <v>475</v>
      </c>
      <c r="F34" s="168" t="s">
        <v>476</v>
      </c>
    </row>
    <row r="35" spans="1:6" ht="19.5" customHeight="1">
      <c r="A35" s="182">
        <v>8</v>
      </c>
      <c r="B35" s="177" t="s">
        <v>12</v>
      </c>
      <c r="C35" s="172" t="s">
        <v>464</v>
      </c>
      <c r="D35" s="178" t="s">
        <v>438</v>
      </c>
      <c r="E35" s="171" t="s">
        <v>469</v>
      </c>
      <c r="F35" s="168" t="s">
        <v>477</v>
      </c>
    </row>
    <row r="36" spans="1:6" ht="19.5" customHeight="1">
      <c r="A36" s="182">
        <v>9</v>
      </c>
      <c r="B36" s="177" t="s">
        <v>20</v>
      </c>
      <c r="C36" s="172" t="s">
        <v>465</v>
      </c>
      <c r="D36" s="177" t="s">
        <v>59</v>
      </c>
      <c r="E36" s="171" t="s">
        <v>95</v>
      </c>
      <c r="F36" s="168" t="s">
        <v>236</v>
      </c>
    </row>
    <row r="37" spans="1:6" ht="22.5" customHeight="1">
      <c r="A37" s="182">
        <v>10</v>
      </c>
      <c r="B37" s="177" t="s">
        <v>17</v>
      </c>
      <c r="C37" s="172" t="s">
        <v>466</v>
      </c>
      <c r="D37" s="177" t="s">
        <v>60</v>
      </c>
      <c r="E37" s="171" t="s">
        <v>469</v>
      </c>
      <c r="F37" s="173" t="s">
        <v>478</v>
      </c>
    </row>
    <row r="38" spans="1:6" ht="20.25">
      <c r="A38" s="206" t="s">
        <v>484</v>
      </c>
      <c r="B38" s="206"/>
      <c r="C38" s="206"/>
      <c r="D38" s="206"/>
      <c r="E38" s="206"/>
      <c r="F38" s="206"/>
    </row>
    <row r="39" spans="1:6" ht="20.25">
      <c r="A39" s="182">
        <v>1</v>
      </c>
      <c r="B39" s="171" t="s">
        <v>7</v>
      </c>
      <c r="C39" s="172" t="s">
        <v>485</v>
      </c>
      <c r="D39" s="172" t="s">
        <v>47</v>
      </c>
      <c r="E39" s="171"/>
      <c r="F39" s="171"/>
    </row>
    <row r="40" spans="1:6" ht="20.25">
      <c r="A40" s="206" t="s">
        <v>486</v>
      </c>
      <c r="B40" s="206"/>
      <c r="C40" s="206"/>
      <c r="D40" s="206"/>
      <c r="E40" s="206"/>
      <c r="F40" s="206"/>
    </row>
    <row r="41" spans="1:6" ht="20.25">
      <c r="A41" s="182">
        <v>1</v>
      </c>
      <c r="B41" s="186" t="s">
        <v>436</v>
      </c>
      <c r="C41" s="186" t="s">
        <v>487</v>
      </c>
      <c r="D41" s="186" t="s">
        <v>69</v>
      </c>
      <c r="E41" s="171"/>
      <c r="F41" s="171"/>
    </row>
    <row r="42" spans="1:6" ht="20.25">
      <c r="A42" s="182">
        <v>2</v>
      </c>
      <c r="B42" s="186" t="s">
        <v>22</v>
      </c>
      <c r="C42" s="186" t="s">
        <v>488</v>
      </c>
      <c r="D42" s="186" t="s">
        <v>108</v>
      </c>
      <c r="E42" s="171"/>
      <c r="F42" s="171"/>
    </row>
    <row r="43" spans="1:6" ht="20.25">
      <c r="A43" s="182">
        <v>3</v>
      </c>
      <c r="B43" s="186" t="s">
        <v>9</v>
      </c>
      <c r="C43" s="186" t="s">
        <v>489</v>
      </c>
      <c r="D43" s="186" t="s">
        <v>255</v>
      </c>
      <c r="E43" s="171"/>
      <c r="F43" s="171"/>
    </row>
    <row r="44" spans="1:6" ht="20.25">
      <c r="A44" s="182">
        <v>4</v>
      </c>
      <c r="B44" s="186" t="s">
        <v>12</v>
      </c>
      <c r="C44" s="186" t="s">
        <v>490</v>
      </c>
      <c r="D44" s="186" t="s">
        <v>479</v>
      </c>
      <c r="E44" s="171"/>
      <c r="F44" s="171"/>
    </row>
    <row r="45" spans="1:6" ht="20.25">
      <c r="A45" s="182">
        <v>5</v>
      </c>
      <c r="B45" s="186" t="s">
        <v>17</v>
      </c>
      <c r="C45" s="186" t="s">
        <v>491</v>
      </c>
      <c r="D45" s="186" t="s">
        <v>71</v>
      </c>
      <c r="E45" s="171"/>
      <c r="F45" s="171"/>
    </row>
    <row r="46" spans="1:6" ht="20.25">
      <c r="A46" s="182">
        <v>6</v>
      </c>
      <c r="B46" s="186" t="s">
        <v>11</v>
      </c>
      <c r="C46" s="186" t="s">
        <v>492</v>
      </c>
      <c r="D46" s="186" t="s">
        <v>87</v>
      </c>
      <c r="E46" s="171"/>
      <c r="F46" s="171"/>
    </row>
    <row r="47" spans="1:6" ht="20.25">
      <c r="A47" s="182">
        <v>7</v>
      </c>
      <c r="B47" s="186" t="s">
        <v>13</v>
      </c>
      <c r="C47" s="186" t="s">
        <v>493</v>
      </c>
      <c r="D47" s="186" t="s">
        <v>480</v>
      </c>
      <c r="E47" s="171"/>
      <c r="F47" s="171"/>
    </row>
    <row r="48" spans="1:4" ht="20.25">
      <c r="A48" s="206" t="s">
        <v>497</v>
      </c>
      <c r="B48" s="206"/>
      <c r="C48" s="206"/>
      <c r="D48" s="206"/>
    </row>
    <row r="49" spans="1:4" ht="20.25">
      <c r="A49" s="182">
        <v>1</v>
      </c>
      <c r="B49" s="171" t="s">
        <v>19</v>
      </c>
      <c r="C49" s="172" t="s">
        <v>496</v>
      </c>
      <c r="D49" s="172" t="s">
        <v>482</v>
      </c>
    </row>
    <row r="50" spans="1:4" ht="20.25">
      <c r="A50" s="182">
        <v>2</v>
      </c>
      <c r="B50" s="171" t="s">
        <v>22</v>
      </c>
      <c r="C50" s="172" t="s">
        <v>498</v>
      </c>
      <c r="D50" s="172" t="s">
        <v>251</v>
      </c>
    </row>
    <row r="51" spans="1:4" ht="20.25">
      <c r="A51" s="182">
        <v>3</v>
      </c>
      <c r="B51" s="171" t="s">
        <v>11</v>
      </c>
      <c r="C51" s="172" t="s">
        <v>500</v>
      </c>
      <c r="D51" s="172" t="s">
        <v>499</v>
      </c>
    </row>
    <row r="52" spans="1:4" ht="20.25">
      <c r="A52" s="182">
        <v>4</v>
      </c>
      <c r="B52" s="171" t="s">
        <v>15</v>
      </c>
      <c r="C52" s="172" t="s">
        <v>501</v>
      </c>
      <c r="D52" s="172" t="s">
        <v>72</v>
      </c>
    </row>
    <row r="53" spans="1:4" ht="20.25">
      <c r="A53" s="182">
        <v>5</v>
      </c>
      <c r="B53" s="171" t="s">
        <v>13</v>
      </c>
      <c r="C53" s="172" t="s">
        <v>502</v>
      </c>
      <c r="D53" s="172" t="s">
        <v>481</v>
      </c>
    </row>
  </sheetData>
  <sheetProtection/>
  <mergeCells count="6">
    <mergeCell ref="A2:F2"/>
    <mergeCell ref="A27:F27"/>
    <mergeCell ref="A38:F38"/>
    <mergeCell ref="A40:F40"/>
    <mergeCell ref="A1:D1"/>
    <mergeCell ref="A48:D48"/>
  </mergeCells>
  <printOptions/>
  <pageMargins left="0.8267716535433072" right="0.2362204724409449" top="0.35433070866141736" bottom="0.15748031496062992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00390625" style="0" customWidth="1"/>
    <col min="2" max="2" width="32.57421875" style="0" customWidth="1"/>
    <col min="3" max="3" width="17.421875" style="0" customWidth="1"/>
    <col min="4" max="4" width="13.8515625" style="0" customWidth="1"/>
    <col min="5" max="5" width="23.421875" style="0" customWidth="1"/>
    <col min="6" max="6" width="16.421875" style="0" customWidth="1"/>
    <col min="7" max="7" width="14.28125" style="0" customWidth="1"/>
  </cols>
  <sheetData>
    <row r="1" spans="1:7" ht="23.25">
      <c r="A1" s="207" t="s">
        <v>340</v>
      </c>
      <c r="B1" s="207"/>
      <c r="C1" s="207"/>
      <c r="D1" s="207"/>
      <c r="E1" s="207"/>
      <c r="F1" s="207"/>
      <c r="G1" s="207"/>
    </row>
    <row r="2" spans="1:7" s="2" customFormat="1" ht="23.25">
      <c r="A2" s="207" t="s">
        <v>341</v>
      </c>
      <c r="B2" s="207"/>
      <c r="C2" s="207"/>
      <c r="D2" s="207"/>
      <c r="E2" s="207"/>
      <c r="F2" s="207"/>
      <c r="G2" s="207"/>
    </row>
    <row r="3" spans="1:7" ht="23.25">
      <c r="A3" s="22"/>
      <c r="B3" s="22"/>
      <c r="C3" s="22"/>
      <c r="D3" s="22"/>
      <c r="E3" s="22"/>
      <c r="F3" s="22"/>
      <c r="G3" s="22"/>
    </row>
    <row r="4" spans="1:7" ht="20.25">
      <c r="A4" s="20" t="s">
        <v>0</v>
      </c>
      <c r="B4" s="21" t="s">
        <v>342</v>
      </c>
      <c r="C4" s="20" t="s">
        <v>52</v>
      </c>
      <c r="D4" s="21" t="s">
        <v>344</v>
      </c>
      <c r="E4" s="20" t="s">
        <v>343</v>
      </c>
      <c r="F4" s="21" t="s">
        <v>53</v>
      </c>
      <c r="G4" s="20" t="s">
        <v>345</v>
      </c>
    </row>
    <row r="5" spans="1:7" ht="20.25">
      <c r="A5" s="10">
        <v>1</v>
      </c>
      <c r="B5" s="7" t="s">
        <v>346</v>
      </c>
      <c r="C5" s="11" t="s">
        <v>349</v>
      </c>
      <c r="D5" s="18" t="s">
        <v>348</v>
      </c>
      <c r="E5" s="8" t="s">
        <v>351</v>
      </c>
      <c r="F5" s="12" t="s">
        <v>352</v>
      </c>
      <c r="G5" s="9"/>
    </row>
    <row r="6" spans="1:7" ht="20.25">
      <c r="A6" s="13"/>
      <c r="B6" s="14" t="s">
        <v>347</v>
      </c>
      <c r="C6" s="13" t="s">
        <v>350</v>
      </c>
      <c r="D6" s="19"/>
      <c r="E6" s="15"/>
      <c r="F6" s="14"/>
      <c r="G6" s="16"/>
    </row>
    <row r="7" spans="1:7" ht="20.25">
      <c r="A7" s="10">
        <v>2</v>
      </c>
      <c r="B7" s="7" t="s">
        <v>353</v>
      </c>
      <c r="C7" s="11" t="s">
        <v>354</v>
      </c>
      <c r="D7" s="18" t="s">
        <v>356</v>
      </c>
      <c r="E7" s="8" t="s">
        <v>357</v>
      </c>
      <c r="F7" s="7" t="s">
        <v>358</v>
      </c>
      <c r="G7" s="9"/>
    </row>
    <row r="8" spans="1:7" ht="20.25">
      <c r="A8" s="13"/>
      <c r="B8" s="14"/>
      <c r="C8" s="13" t="s">
        <v>355</v>
      </c>
      <c r="D8" s="19"/>
      <c r="E8" s="15" t="s">
        <v>54</v>
      </c>
      <c r="F8" s="14"/>
      <c r="G8" s="16"/>
    </row>
    <row r="9" spans="1:7" ht="20.25">
      <c r="A9" s="10">
        <v>3</v>
      </c>
      <c r="B9" s="7" t="s">
        <v>359</v>
      </c>
      <c r="C9" s="11" t="s">
        <v>360</v>
      </c>
      <c r="D9" s="18" t="s">
        <v>362</v>
      </c>
      <c r="E9" s="8" t="s">
        <v>363</v>
      </c>
      <c r="F9" s="7" t="s">
        <v>364</v>
      </c>
      <c r="G9" s="9"/>
    </row>
    <row r="10" spans="1:7" ht="20.25">
      <c r="A10" s="13"/>
      <c r="B10" s="14" t="s">
        <v>54</v>
      </c>
      <c r="C10" s="13" t="s">
        <v>361</v>
      </c>
      <c r="D10" s="19"/>
      <c r="E10" s="15"/>
      <c r="F10" s="14"/>
      <c r="G10" s="16"/>
    </row>
    <row r="11" spans="1:7" ht="20.25">
      <c r="A11" s="10">
        <v>4</v>
      </c>
      <c r="B11" s="7" t="s">
        <v>365</v>
      </c>
      <c r="C11" s="11" t="s">
        <v>366</v>
      </c>
      <c r="D11" s="18" t="s">
        <v>367</v>
      </c>
      <c r="E11" s="11" t="s">
        <v>54</v>
      </c>
      <c r="F11" s="7" t="s">
        <v>368</v>
      </c>
      <c r="G11" s="9"/>
    </row>
    <row r="12" spans="1:7" ht="20.25">
      <c r="A12" s="13"/>
      <c r="B12" s="14"/>
      <c r="C12" s="13"/>
      <c r="D12" s="19"/>
      <c r="E12" s="15"/>
      <c r="F12" s="17" t="s">
        <v>369</v>
      </c>
      <c r="G12" s="16"/>
    </row>
    <row r="13" spans="1:7" ht="20.25">
      <c r="A13" s="10">
        <v>5</v>
      </c>
      <c r="B13" s="7" t="s">
        <v>370</v>
      </c>
      <c r="C13" s="11" t="s">
        <v>372</v>
      </c>
      <c r="D13" s="18" t="s">
        <v>373</v>
      </c>
      <c r="E13" s="8" t="s">
        <v>379</v>
      </c>
      <c r="F13" s="7" t="s">
        <v>369</v>
      </c>
      <c r="G13" s="9"/>
    </row>
    <row r="14" spans="1:7" ht="20.25">
      <c r="A14" s="13"/>
      <c r="B14" s="14" t="s">
        <v>371</v>
      </c>
      <c r="C14" s="13"/>
      <c r="D14" s="19"/>
      <c r="E14" s="15" t="s">
        <v>380</v>
      </c>
      <c r="F14" s="14"/>
      <c r="G14" s="16"/>
    </row>
    <row r="15" spans="1:7" ht="20.25">
      <c r="A15" s="10">
        <v>6</v>
      </c>
      <c r="B15" s="7" t="s">
        <v>374</v>
      </c>
      <c r="C15" s="11" t="s">
        <v>372</v>
      </c>
      <c r="D15" s="18" t="s">
        <v>376</v>
      </c>
      <c r="E15" s="11" t="s">
        <v>54</v>
      </c>
      <c r="F15" s="7" t="s">
        <v>381</v>
      </c>
      <c r="G15" s="9"/>
    </row>
    <row r="16" spans="1:7" ht="20.25">
      <c r="A16" s="13"/>
      <c r="B16" s="14" t="s">
        <v>375</v>
      </c>
      <c r="C16" s="13"/>
      <c r="D16" s="19"/>
      <c r="E16" s="15"/>
      <c r="F16" s="14"/>
      <c r="G16" s="16"/>
    </row>
    <row r="17" spans="1:7" ht="20.25">
      <c r="A17" s="10">
        <v>7</v>
      </c>
      <c r="B17" s="7" t="s">
        <v>377</v>
      </c>
      <c r="C17" s="11" t="s">
        <v>383</v>
      </c>
      <c r="D17" s="18" t="s">
        <v>378</v>
      </c>
      <c r="E17" s="8" t="s">
        <v>379</v>
      </c>
      <c r="F17" s="7" t="s">
        <v>382</v>
      </c>
      <c r="G17" s="9"/>
    </row>
    <row r="18" spans="1:7" ht="20.25">
      <c r="A18" s="13"/>
      <c r="B18" s="14"/>
      <c r="C18" s="13"/>
      <c r="D18" s="19"/>
      <c r="E18" s="15" t="s">
        <v>380</v>
      </c>
      <c r="F18" s="14"/>
      <c r="G18" s="16"/>
    </row>
    <row r="19" spans="1:7" ht="20.25">
      <c r="A19" s="6"/>
      <c r="B19" s="6"/>
      <c r="C19" s="6"/>
      <c r="D19" s="6"/>
      <c r="E19" s="6"/>
      <c r="F19" s="6"/>
      <c r="G19" s="5"/>
    </row>
    <row r="20" spans="1:7" ht="20.25">
      <c r="A20" s="6"/>
      <c r="B20" s="6"/>
      <c r="C20" s="6"/>
      <c r="D20" s="6"/>
      <c r="E20" s="6"/>
      <c r="F20" s="6"/>
      <c r="G20" s="5"/>
    </row>
    <row r="21" spans="1:7" ht="20.25">
      <c r="A21" s="6"/>
      <c r="B21" s="6"/>
      <c r="C21" s="6"/>
      <c r="D21" s="6"/>
      <c r="E21" s="6"/>
      <c r="F21" s="6"/>
      <c r="G21" s="5"/>
    </row>
    <row r="22" spans="1:7" ht="20.25">
      <c r="A22" s="6"/>
      <c r="B22" s="6"/>
      <c r="C22" s="6"/>
      <c r="D22" s="6"/>
      <c r="E22" s="6"/>
      <c r="F22" s="6"/>
      <c r="G22" s="5"/>
    </row>
    <row r="23" spans="1:7" ht="20.25">
      <c r="A23" s="6"/>
      <c r="B23" s="6"/>
      <c r="C23" s="6"/>
      <c r="D23" s="6"/>
      <c r="E23" s="6"/>
      <c r="F23" s="6"/>
      <c r="G23" s="5"/>
    </row>
    <row r="24" spans="1:7" ht="20.25">
      <c r="A24" s="6"/>
      <c r="B24" s="6"/>
      <c r="C24" s="6"/>
      <c r="D24" s="6"/>
      <c r="E24" s="6"/>
      <c r="F24" s="6"/>
      <c r="G24" s="5"/>
    </row>
    <row r="25" spans="1:7" ht="20.25">
      <c r="A25" s="6"/>
      <c r="B25" s="6"/>
      <c r="C25" s="6"/>
      <c r="D25" s="6"/>
      <c r="E25" s="6"/>
      <c r="F25" s="6"/>
      <c r="G25" s="5"/>
    </row>
    <row r="26" spans="1:7" ht="20.25">
      <c r="A26" s="6"/>
      <c r="B26" s="6"/>
      <c r="C26" s="6"/>
      <c r="D26" s="6"/>
      <c r="E26" s="6"/>
      <c r="F26" s="6"/>
      <c r="G26" s="5"/>
    </row>
    <row r="27" spans="1:7" ht="20.25">
      <c r="A27" s="6"/>
      <c r="B27" s="6"/>
      <c r="C27" s="6"/>
      <c r="D27" s="6"/>
      <c r="E27" s="6"/>
      <c r="F27" s="6"/>
      <c r="G27" s="5"/>
    </row>
    <row r="28" spans="1:7" ht="20.25">
      <c r="A28" s="6"/>
      <c r="B28" s="6"/>
      <c r="C28" s="6"/>
      <c r="D28" s="6"/>
      <c r="E28" s="6"/>
      <c r="F28" s="6"/>
      <c r="G28" s="5"/>
    </row>
    <row r="29" spans="1:7" ht="20.25">
      <c r="A29" s="6"/>
      <c r="B29" s="6"/>
      <c r="C29" s="6"/>
      <c r="D29" s="6"/>
      <c r="E29" s="6"/>
      <c r="F29" s="6"/>
      <c r="G29" s="5"/>
    </row>
    <row r="30" spans="1:7" ht="20.25">
      <c r="A30" s="6"/>
      <c r="B30" s="6"/>
      <c r="C30" s="6"/>
      <c r="D30" s="6"/>
      <c r="E30" s="6"/>
      <c r="F30" s="6"/>
      <c r="G30" s="5"/>
    </row>
    <row r="31" spans="1:7" ht="20.25">
      <c r="A31" s="6"/>
      <c r="B31" s="6"/>
      <c r="C31" s="6"/>
      <c r="D31" s="6"/>
      <c r="E31" s="6"/>
      <c r="F31" s="6"/>
      <c r="G31" s="5"/>
    </row>
    <row r="32" spans="1:7" ht="20.25">
      <c r="A32" s="6"/>
      <c r="B32" s="6"/>
      <c r="C32" s="6"/>
      <c r="D32" s="6"/>
      <c r="E32" s="6"/>
      <c r="F32" s="6"/>
      <c r="G32" s="5"/>
    </row>
    <row r="33" spans="1:7" ht="20.25">
      <c r="A33" s="6"/>
      <c r="B33" s="6"/>
      <c r="C33" s="6"/>
      <c r="D33" s="6"/>
      <c r="E33" s="6"/>
      <c r="F33" s="6"/>
      <c r="G33" s="5"/>
    </row>
    <row r="34" spans="1:7" ht="20.25">
      <c r="A34" s="6"/>
      <c r="B34" s="6"/>
      <c r="C34" s="6"/>
      <c r="D34" s="6"/>
      <c r="E34" s="6"/>
      <c r="F34" s="6"/>
      <c r="G34" s="5"/>
    </row>
    <row r="35" spans="1:7" ht="20.25">
      <c r="A35" s="6"/>
      <c r="B35" s="6"/>
      <c r="C35" s="6"/>
      <c r="D35" s="6"/>
      <c r="E35" s="6"/>
      <c r="F35" s="6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7" ht="15">
      <c r="A39" s="5"/>
      <c r="B39" s="5"/>
      <c r="C39" s="5"/>
      <c r="D39" s="5"/>
      <c r="E39" s="5"/>
      <c r="F39" s="5"/>
      <c r="G39" s="5"/>
    </row>
    <row r="40" spans="1:7" ht="15">
      <c r="A40" s="5"/>
      <c r="B40" s="5"/>
      <c r="C40" s="5"/>
      <c r="D40" s="5"/>
      <c r="E40" s="5"/>
      <c r="F40" s="5"/>
      <c r="G40" s="5"/>
    </row>
    <row r="41" spans="1:7" ht="15">
      <c r="A41" s="5"/>
      <c r="B41" s="5"/>
      <c r="C41" s="5"/>
      <c r="D41" s="5"/>
      <c r="E41" s="5"/>
      <c r="F41" s="5"/>
      <c r="G41" s="5"/>
    </row>
    <row r="42" spans="1:7" ht="15">
      <c r="A42" s="5"/>
      <c r="B42" s="5"/>
      <c r="C42" s="5"/>
      <c r="D42" s="5"/>
      <c r="E42" s="5"/>
      <c r="F42" s="5"/>
      <c r="G42" s="5"/>
    </row>
    <row r="43" spans="1:7" ht="15">
      <c r="A43" s="5"/>
      <c r="B43" s="5"/>
      <c r="C43" s="5"/>
      <c r="D43" s="5"/>
      <c r="E43" s="5"/>
      <c r="F43" s="5"/>
      <c r="G43" s="5"/>
    </row>
    <row r="44" spans="1:7" ht="15">
      <c r="A44" s="5"/>
      <c r="B44" s="5"/>
      <c r="C44" s="5"/>
      <c r="D44" s="5"/>
      <c r="E44" s="5"/>
      <c r="F44" s="5"/>
      <c r="G44" s="5"/>
    </row>
    <row r="45" spans="1:7" ht="15">
      <c r="A45" s="5"/>
      <c r="B45" s="5"/>
      <c r="C45" s="5"/>
      <c r="D45" s="5"/>
      <c r="E45" s="5"/>
      <c r="F45" s="5"/>
      <c r="G45" s="5"/>
    </row>
    <row r="46" spans="1:7" ht="15">
      <c r="A46" s="5"/>
      <c r="B46" s="5"/>
      <c r="C46" s="5"/>
      <c r="D46" s="5"/>
      <c r="E46" s="5"/>
      <c r="F46" s="5"/>
      <c r="G46" s="5"/>
    </row>
    <row r="47" spans="1:7" ht="15">
      <c r="A47" s="5"/>
      <c r="B47" s="5"/>
      <c r="C47" s="5"/>
      <c r="D47" s="5"/>
      <c r="E47" s="5"/>
      <c r="F47" s="5"/>
      <c r="G47" s="5"/>
    </row>
    <row r="48" spans="1:7" ht="15">
      <c r="A48" s="5"/>
      <c r="B48" s="5"/>
      <c r="C48" s="5"/>
      <c r="D48" s="5"/>
      <c r="E48" s="5"/>
      <c r="F48" s="5"/>
      <c r="G48" s="5"/>
    </row>
    <row r="49" spans="1:7" ht="15">
      <c r="A49" s="5"/>
      <c r="B49" s="5"/>
      <c r="C49" s="5"/>
      <c r="D49" s="5"/>
      <c r="E49" s="5"/>
      <c r="F49" s="5"/>
      <c r="G49" s="5"/>
    </row>
    <row r="50" spans="1:7" ht="15">
      <c r="A50" s="5"/>
      <c r="B50" s="5"/>
      <c r="C50" s="5"/>
      <c r="D50" s="5"/>
      <c r="E50" s="5"/>
      <c r="F50" s="5"/>
      <c r="G50" s="5"/>
    </row>
    <row r="51" spans="1:7" ht="15">
      <c r="A51" s="5"/>
      <c r="B51" s="5"/>
      <c r="C51" s="5"/>
      <c r="D51" s="5"/>
      <c r="E51" s="5"/>
      <c r="F51" s="5"/>
      <c r="G51" s="5"/>
    </row>
    <row r="52" spans="1:7" ht="15">
      <c r="A52" s="5"/>
      <c r="B52" s="5"/>
      <c r="C52" s="5"/>
      <c r="D52" s="5"/>
      <c r="E52" s="5"/>
      <c r="F52" s="5"/>
      <c r="G52" s="5"/>
    </row>
    <row r="53" spans="1:7" ht="15">
      <c r="A53" s="5"/>
      <c r="B53" s="5"/>
      <c r="C53" s="5"/>
      <c r="D53" s="5"/>
      <c r="E53" s="5"/>
      <c r="F53" s="5"/>
      <c r="G53" s="5"/>
    </row>
    <row r="54" spans="1:7" ht="15">
      <c r="A54" s="5"/>
      <c r="B54" s="5"/>
      <c r="C54" s="5"/>
      <c r="D54" s="5"/>
      <c r="E54" s="5"/>
      <c r="F54" s="5"/>
      <c r="G54" s="5"/>
    </row>
    <row r="55" spans="1:7" ht="15">
      <c r="A55" s="5"/>
      <c r="B55" s="5"/>
      <c r="C55" s="5"/>
      <c r="D55" s="5"/>
      <c r="E55" s="5"/>
      <c r="F55" s="5"/>
      <c r="G55" s="5"/>
    </row>
    <row r="56" spans="1:7" ht="15">
      <c r="A56" s="5"/>
      <c r="B56" s="5"/>
      <c r="C56" s="5"/>
      <c r="D56" s="5"/>
      <c r="E56" s="5"/>
      <c r="F56" s="5"/>
      <c r="G56" s="5"/>
    </row>
    <row r="57" spans="1:7" ht="15">
      <c r="A57" s="5"/>
      <c r="B57" s="5"/>
      <c r="C57" s="5"/>
      <c r="D57" s="5"/>
      <c r="E57" s="5"/>
      <c r="F57" s="5"/>
      <c r="G57" s="5"/>
    </row>
    <row r="58" spans="1:7" ht="15">
      <c r="A58" s="5"/>
      <c r="B58" s="5"/>
      <c r="C58" s="5"/>
      <c r="D58" s="5"/>
      <c r="E58" s="5"/>
      <c r="F58" s="5"/>
      <c r="G58" s="5"/>
    </row>
    <row r="59" spans="1:7" ht="15">
      <c r="A59" s="5"/>
      <c r="B59" s="5"/>
      <c r="C59" s="5"/>
      <c r="D59" s="5"/>
      <c r="E59" s="5"/>
      <c r="F59" s="5"/>
      <c r="G59" s="5"/>
    </row>
    <row r="60" spans="1:7" ht="15">
      <c r="A60" s="5"/>
      <c r="B60" s="5"/>
      <c r="C60" s="5"/>
      <c r="D60" s="5"/>
      <c r="E60" s="5"/>
      <c r="F60" s="5"/>
      <c r="G60" s="5"/>
    </row>
    <row r="61" spans="1:7" ht="15">
      <c r="A61" s="5"/>
      <c r="B61" s="5"/>
      <c r="C61" s="5"/>
      <c r="D61" s="5"/>
      <c r="E61" s="5"/>
      <c r="F61" s="5"/>
      <c r="G61" s="5"/>
    </row>
    <row r="62" spans="1:7" ht="15">
      <c r="A62" s="5"/>
      <c r="B62" s="5"/>
      <c r="C62" s="5"/>
      <c r="D62" s="5"/>
      <c r="E62" s="5"/>
      <c r="F62" s="5"/>
      <c r="G62" s="5"/>
    </row>
    <row r="63" spans="1:7" ht="15">
      <c r="A63" s="5"/>
      <c r="B63" s="5"/>
      <c r="C63" s="5"/>
      <c r="D63" s="5"/>
      <c r="E63" s="5"/>
      <c r="F63" s="5"/>
      <c r="G63" s="5"/>
    </row>
    <row r="64" spans="1:7" ht="15">
      <c r="A64" s="5"/>
      <c r="B64" s="5"/>
      <c r="C64" s="5"/>
      <c r="D64" s="5"/>
      <c r="E64" s="5"/>
      <c r="F64" s="5"/>
      <c r="G64" s="5"/>
    </row>
  </sheetData>
  <sheetProtection/>
  <mergeCells count="2">
    <mergeCell ref="A1:G1"/>
    <mergeCell ref="A2:G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PageLayoutView="0" workbookViewId="0" topLeftCell="A1">
      <selection activeCell="D26" sqref="D26"/>
    </sheetView>
  </sheetViews>
  <sheetFormatPr defaultColWidth="9.00390625" defaultRowHeight="15"/>
  <cols>
    <col min="1" max="1" width="20.421875" style="3" bestFit="1" customWidth="1"/>
    <col min="2" max="2" width="12.140625" style="3" bestFit="1" customWidth="1"/>
    <col min="3" max="3" width="10.8515625" style="3" bestFit="1" customWidth="1"/>
    <col min="4" max="4" width="15.00390625" style="3" bestFit="1" customWidth="1"/>
    <col min="5" max="5" width="6.57421875" style="3" bestFit="1" customWidth="1"/>
    <col min="6" max="6" width="4.7109375" style="3" bestFit="1" customWidth="1"/>
    <col min="7" max="7" width="6.7109375" style="3" bestFit="1" customWidth="1"/>
    <col min="8" max="8" width="6.8515625" style="3" bestFit="1" customWidth="1"/>
    <col min="9" max="9" width="11.7109375" style="3" bestFit="1" customWidth="1"/>
    <col min="10" max="10" width="10.57421875" style="3" bestFit="1" customWidth="1"/>
    <col min="11" max="11" width="6.57421875" style="3" bestFit="1" customWidth="1"/>
    <col min="12" max="12" width="4.7109375" style="3" bestFit="1" customWidth="1"/>
    <col min="13" max="13" width="6.7109375" style="6" bestFit="1" customWidth="1"/>
    <col min="14" max="15" width="6.7109375" style="6" customWidth="1"/>
    <col min="16" max="16" width="11.7109375" style="6" customWidth="1"/>
    <col min="17" max="16384" width="9.00390625" style="3" customWidth="1"/>
  </cols>
  <sheetData>
    <row r="1" spans="1:15" ht="21">
      <c r="A1" s="211" t="s">
        <v>384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70"/>
      <c r="O1" s="70"/>
    </row>
    <row r="2" spans="1:15" ht="21">
      <c r="A2" s="212" t="s">
        <v>385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77"/>
      <c r="O2" s="77"/>
    </row>
    <row r="3" spans="1:16" ht="21">
      <c r="A3" s="71" t="s">
        <v>386</v>
      </c>
      <c r="B3" s="208" t="s">
        <v>390</v>
      </c>
      <c r="C3" s="209"/>
      <c r="D3" s="210"/>
      <c r="E3" s="208" t="s">
        <v>391</v>
      </c>
      <c r="F3" s="209"/>
      <c r="G3" s="210"/>
      <c r="H3" s="208" t="s">
        <v>392</v>
      </c>
      <c r="I3" s="209"/>
      <c r="J3" s="210"/>
      <c r="K3" s="208" t="s">
        <v>393</v>
      </c>
      <c r="L3" s="209"/>
      <c r="M3" s="210"/>
      <c r="N3" s="78"/>
      <c r="O3" s="78"/>
      <c r="P3" s="213" t="s">
        <v>420</v>
      </c>
    </row>
    <row r="4" spans="1:16" ht="21">
      <c r="A4" s="72"/>
      <c r="B4" s="213" t="s">
        <v>387</v>
      </c>
      <c r="C4" s="213" t="s">
        <v>388</v>
      </c>
      <c r="D4" s="21" t="s">
        <v>389</v>
      </c>
      <c r="E4" s="213" t="s">
        <v>387</v>
      </c>
      <c r="F4" s="213" t="s">
        <v>388</v>
      </c>
      <c r="G4" s="213" t="s">
        <v>389</v>
      </c>
      <c r="H4" s="213" t="s">
        <v>387</v>
      </c>
      <c r="I4" s="213" t="s">
        <v>388</v>
      </c>
      <c r="J4" s="213" t="s">
        <v>389</v>
      </c>
      <c r="K4" s="213" t="s">
        <v>387</v>
      </c>
      <c r="L4" s="213" t="s">
        <v>388</v>
      </c>
      <c r="M4" s="213" t="s">
        <v>389</v>
      </c>
      <c r="N4" s="65"/>
      <c r="O4" s="65"/>
      <c r="P4" s="215"/>
    </row>
    <row r="5" spans="1:16" ht="21">
      <c r="A5" s="20"/>
      <c r="B5" s="214"/>
      <c r="C5" s="214"/>
      <c r="D5" s="75" t="s">
        <v>419</v>
      </c>
      <c r="E5" s="214"/>
      <c r="F5" s="214"/>
      <c r="G5" s="214"/>
      <c r="H5" s="214"/>
      <c r="I5" s="214"/>
      <c r="J5" s="214"/>
      <c r="K5" s="214"/>
      <c r="L5" s="214"/>
      <c r="M5" s="214"/>
      <c r="N5" s="63"/>
      <c r="O5" s="63"/>
      <c r="P5" s="214"/>
    </row>
    <row r="6" spans="1:16" s="73" customFormat="1" ht="21">
      <c r="A6" s="54" t="s">
        <v>394</v>
      </c>
      <c r="B6" s="55">
        <v>1000000</v>
      </c>
      <c r="C6" s="56">
        <v>847000</v>
      </c>
      <c r="D6" s="55">
        <f>C6-4000</f>
        <v>843000</v>
      </c>
      <c r="E6" s="57" t="s">
        <v>51</v>
      </c>
      <c r="F6" s="58" t="s">
        <v>51</v>
      </c>
      <c r="G6" s="59" t="s">
        <v>51</v>
      </c>
      <c r="H6" s="61" t="s">
        <v>51</v>
      </c>
      <c r="I6" s="61" t="s">
        <v>51</v>
      </c>
      <c r="J6" s="61" t="s">
        <v>51</v>
      </c>
      <c r="K6" s="57" t="s">
        <v>51</v>
      </c>
      <c r="L6" s="58" t="s">
        <v>51</v>
      </c>
      <c r="M6" s="59" t="s">
        <v>51</v>
      </c>
      <c r="N6" s="59"/>
      <c r="O6" s="59"/>
      <c r="P6" s="67">
        <v>4000</v>
      </c>
    </row>
    <row r="7" spans="1:16" ht="21">
      <c r="A7" s="8" t="s">
        <v>395</v>
      </c>
      <c r="B7" s="23">
        <v>1000000</v>
      </c>
      <c r="C7" s="24">
        <v>130000</v>
      </c>
      <c r="D7" s="24">
        <v>130000</v>
      </c>
      <c r="E7" s="25" t="s">
        <v>51</v>
      </c>
      <c r="F7" s="11" t="s">
        <v>51</v>
      </c>
      <c r="G7" s="26" t="s">
        <v>51</v>
      </c>
      <c r="H7" s="11" t="s">
        <v>51</v>
      </c>
      <c r="I7" s="27">
        <v>748700</v>
      </c>
      <c r="J7" s="27">
        <v>643300</v>
      </c>
      <c r="K7" s="25" t="s">
        <v>51</v>
      </c>
      <c r="L7" s="11" t="s">
        <v>51</v>
      </c>
      <c r="M7" s="26" t="s">
        <v>51</v>
      </c>
      <c r="N7" s="26"/>
      <c r="O7" s="26"/>
      <c r="P7" s="24">
        <f>I7-J7</f>
        <v>105400</v>
      </c>
    </row>
    <row r="8" spans="1:16" ht="21">
      <c r="A8" s="8" t="s">
        <v>396</v>
      </c>
      <c r="B8" s="23">
        <v>1000000</v>
      </c>
      <c r="C8" s="24">
        <v>130000</v>
      </c>
      <c r="D8" s="24">
        <v>130000</v>
      </c>
      <c r="E8" s="25" t="s">
        <v>51</v>
      </c>
      <c r="F8" s="11" t="s">
        <v>51</v>
      </c>
      <c r="G8" s="26" t="s">
        <v>51</v>
      </c>
      <c r="H8" s="11" t="s">
        <v>51</v>
      </c>
      <c r="I8" s="35">
        <v>680800</v>
      </c>
      <c r="J8" s="35">
        <f>I8-71000</f>
        <v>609800</v>
      </c>
      <c r="K8" s="25" t="s">
        <v>51</v>
      </c>
      <c r="L8" s="11" t="s">
        <v>51</v>
      </c>
      <c r="M8" s="26" t="s">
        <v>51</v>
      </c>
      <c r="N8" s="26"/>
      <c r="O8" s="26"/>
      <c r="P8" s="64">
        <f>I8-J8</f>
        <v>71000</v>
      </c>
    </row>
    <row r="9" spans="1:16" ht="21">
      <c r="A9" s="8" t="s">
        <v>397</v>
      </c>
      <c r="B9" s="23">
        <v>1000000</v>
      </c>
      <c r="C9" s="24">
        <v>77000</v>
      </c>
      <c r="D9" s="24">
        <v>77000</v>
      </c>
      <c r="E9" s="25" t="s">
        <v>51</v>
      </c>
      <c r="F9" s="11" t="s">
        <v>51</v>
      </c>
      <c r="G9" s="26" t="s">
        <v>51</v>
      </c>
      <c r="H9" s="11" t="s">
        <v>51</v>
      </c>
      <c r="I9" s="27">
        <v>494500</v>
      </c>
      <c r="J9" s="27">
        <v>494500</v>
      </c>
      <c r="K9" s="25" t="s">
        <v>51</v>
      </c>
      <c r="L9" s="11" t="s">
        <v>51</v>
      </c>
      <c r="M9" s="26" t="s">
        <v>51</v>
      </c>
      <c r="N9" s="26"/>
      <c r="O9" s="26"/>
      <c r="P9" s="11" t="s">
        <v>51</v>
      </c>
    </row>
    <row r="10" spans="1:16" ht="21">
      <c r="A10" s="8" t="s">
        <v>398</v>
      </c>
      <c r="B10" s="23">
        <v>1000000</v>
      </c>
      <c r="C10" s="24">
        <v>130000</v>
      </c>
      <c r="D10" s="24">
        <v>130000</v>
      </c>
      <c r="E10" s="25" t="s">
        <v>413</v>
      </c>
      <c r="F10" s="11" t="s">
        <v>51</v>
      </c>
      <c r="G10" s="26" t="s">
        <v>51</v>
      </c>
      <c r="H10" s="11" t="s">
        <v>51</v>
      </c>
      <c r="I10" s="35">
        <v>758800</v>
      </c>
      <c r="J10" s="35">
        <v>552450</v>
      </c>
      <c r="K10" s="25" t="s">
        <v>413</v>
      </c>
      <c r="L10" s="11" t="s">
        <v>51</v>
      </c>
      <c r="M10" s="26" t="s">
        <v>51</v>
      </c>
      <c r="N10" s="26"/>
      <c r="O10" s="26"/>
      <c r="P10" s="64">
        <f>I10-J10</f>
        <v>206350</v>
      </c>
    </row>
    <row r="11" spans="1:16" s="73" customFormat="1" ht="21">
      <c r="A11" s="54" t="s">
        <v>399</v>
      </c>
      <c r="B11" s="55">
        <v>1000000</v>
      </c>
      <c r="C11" s="56">
        <v>77000</v>
      </c>
      <c r="D11" s="56">
        <v>77000</v>
      </c>
      <c r="E11" s="57" t="s">
        <v>51</v>
      </c>
      <c r="F11" s="58" t="s">
        <v>51</v>
      </c>
      <c r="G11" s="59" t="s">
        <v>51</v>
      </c>
      <c r="H11" s="58" t="s">
        <v>51</v>
      </c>
      <c r="I11" s="60">
        <v>769000</v>
      </c>
      <c r="J11" s="60">
        <f>I11-88800</f>
        <v>680200</v>
      </c>
      <c r="K11" s="57" t="s">
        <v>51</v>
      </c>
      <c r="L11" s="58" t="s">
        <v>51</v>
      </c>
      <c r="M11" s="59" t="s">
        <v>51</v>
      </c>
      <c r="N11" s="59"/>
      <c r="O11" s="59"/>
      <c r="P11" s="68">
        <f>I11-J11</f>
        <v>88800</v>
      </c>
    </row>
    <row r="12" spans="1:16" ht="21">
      <c r="A12" s="8" t="s">
        <v>400</v>
      </c>
      <c r="B12" s="23">
        <v>1000000</v>
      </c>
      <c r="C12" s="24">
        <v>777000</v>
      </c>
      <c r="D12" s="23">
        <v>747090</v>
      </c>
      <c r="E12" s="25" t="s">
        <v>51</v>
      </c>
      <c r="F12" s="11" t="s">
        <v>51</v>
      </c>
      <c r="G12" s="26" t="s">
        <v>51</v>
      </c>
      <c r="H12" s="11" t="s">
        <v>51</v>
      </c>
      <c r="I12" s="11" t="s">
        <v>51</v>
      </c>
      <c r="J12" s="11" t="s">
        <v>51</v>
      </c>
      <c r="K12" s="25" t="s">
        <v>51</v>
      </c>
      <c r="L12" s="11" t="s">
        <v>51</v>
      </c>
      <c r="M12" s="26" t="s">
        <v>51</v>
      </c>
      <c r="N12" s="26"/>
      <c r="O12" s="26"/>
      <c r="P12" s="24">
        <f>C12-D12</f>
        <v>29910</v>
      </c>
    </row>
    <row r="13" spans="1:16" ht="21">
      <c r="A13" s="8" t="s">
        <v>401</v>
      </c>
      <c r="B13" s="23">
        <v>1000000</v>
      </c>
      <c r="C13" s="24">
        <v>130000</v>
      </c>
      <c r="D13" s="24">
        <v>130000</v>
      </c>
      <c r="E13" s="25" t="s">
        <v>51</v>
      </c>
      <c r="F13" s="11" t="s">
        <v>51</v>
      </c>
      <c r="G13" s="26" t="s">
        <v>51</v>
      </c>
      <c r="H13" s="11" t="s">
        <v>51</v>
      </c>
      <c r="I13" s="35">
        <v>730100</v>
      </c>
      <c r="J13" s="35">
        <v>730100</v>
      </c>
      <c r="K13" s="25" t="s">
        <v>51</v>
      </c>
      <c r="L13" s="11" t="s">
        <v>51</v>
      </c>
      <c r="M13" s="26" t="s">
        <v>51</v>
      </c>
      <c r="N13" s="26"/>
      <c r="O13" s="26"/>
      <c r="P13" s="35" t="s">
        <v>51</v>
      </c>
    </row>
    <row r="14" spans="1:16" ht="21">
      <c r="A14" s="8" t="s">
        <v>402</v>
      </c>
      <c r="B14" s="23">
        <v>1000000</v>
      </c>
      <c r="C14" s="24">
        <v>922700</v>
      </c>
      <c r="D14" s="23">
        <f>C14-38304</f>
        <v>884396</v>
      </c>
      <c r="E14" s="25" t="s">
        <v>413</v>
      </c>
      <c r="F14" s="11" t="s">
        <v>51</v>
      </c>
      <c r="G14" s="26" t="s">
        <v>51</v>
      </c>
      <c r="H14" s="11" t="s">
        <v>413</v>
      </c>
      <c r="I14" s="11" t="s">
        <v>51</v>
      </c>
      <c r="J14" s="11" t="s">
        <v>413</v>
      </c>
      <c r="K14" s="25" t="s">
        <v>413</v>
      </c>
      <c r="L14" s="11" t="s">
        <v>51</v>
      </c>
      <c r="M14" s="26" t="s">
        <v>51</v>
      </c>
      <c r="N14" s="26"/>
      <c r="O14" s="26"/>
      <c r="P14" s="24">
        <f>C14-D14</f>
        <v>38304</v>
      </c>
    </row>
    <row r="15" spans="1:16" ht="21">
      <c r="A15" s="8" t="s">
        <v>403</v>
      </c>
      <c r="B15" s="23">
        <v>1000000</v>
      </c>
      <c r="C15" s="24">
        <v>77000</v>
      </c>
      <c r="D15" s="24">
        <v>77000</v>
      </c>
      <c r="E15" s="25" t="s">
        <v>51</v>
      </c>
      <c r="F15" s="11" t="s">
        <v>51</v>
      </c>
      <c r="G15" s="26" t="s">
        <v>51</v>
      </c>
      <c r="H15" s="11" t="s">
        <v>51</v>
      </c>
      <c r="I15" s="35">
        <v>687600</v>
      </c>
      <c r="J15" s="35">
        <f>I15-181000</f>
        <v>506600</v>
      </c>
      <c r="K15" s="25" t="s">
        <v>51</v>
      </c>
      <c r="L15" s="11" t="s">
        <v>51</v>
      </c>
      <c r="M15" s="26" t="s">
        <v>51</v>
      </c>
      <c r="N15" s="26"/>
      <c r="O15" s="26"/>
      <c r="P15" s="64">
        <f>I15-J15</f>
        <v>181000</v>
      </c>
    </row>
    <row r="16" spans="1:16" ht="21">
      <c r="A16" s="8" t="s">
        <v>404</v>
      </c>
      <c r="B16" s="23">
        <v>1000000</v>
      </c>
      <c r="C16" s="24">
        <v>130000</v>
      </c>
      <c r="D16" s="24">
        <v>130000</v>
      </c>
      <c r="E16" s="25" t="s">
        <v>51</v>
      </c>
      <c r="F16" s="11" t="s">
        <v>51</v>
      </c>
      <c r="G16" s="26" t="s">
        <v>51</v>
      </c>
      <c r="H16" s="11" t="s">
        <v>51</v>
      </c>
      <c r="I16" s="35">
        <v>242900</v>
      </c>
      <c r="J16" s="35">
        <f>I16-27810</f>
        <v>215090</v>
      </c>
      <c r="K16" s="25" t="s">
        <v>51</v>
      </c>
      <c r="L16" s="11" t="s">
        <v>51</v>
      </c>
      <c r="M16" s="26" t="s">
        <v>51</v>
      </c>
      <c r="N16" s="26"/>
      <c r="O16" s="26"/>
      <c r="P16" s="64">
        <f>I16-J16</f>
        <v>27810</v>
      </c>
    </row>
    <row r="17" spans="1:16" ht="21">
      <c r="A17" s="8" t="s">
        <v>405</v>
      </c>
      <c r="B17" s="23">
        <v>1000000</v>
      </c>
      <c r="C17" s="24">
        <v>130000</v>
      </c>
      <c r="D17" s="24">
        <v>130000</v>
      </c>
      <c r="E17" s="25" t="s">
        <v>51</v>
      </c>
      <c r="F17" s="11" t="s">
        <v>51</v>
      </c>
      <c r="G17" s="26" t="s">
        <v>51</v>
      </c>
      <c r="H17" s="11" t="s">
        <v>51</v>
      </c>
      <c r="I17" s="35">
        <v>770800</v>
      </c>
      <c r="J17" s="35">
        <f>I17-120000</f>
        <v>650800</v>
      </c>
      <c r="K17" s="25" t="s">
        <v>51</v>
      </c>
      <c r="L17" s="11" t="s">
        <v>51</v>
      </c>
      <c r="M17" s="26" t="s">
        <v>51</v>
      </c>
      <c r="N17" s="26"/>
      <c r="O17" s="26"/>
      <c r="P17" s="64">
        <f>I17-J17</f>
        <v>120000</v>
      </c>
    </row>
    <row r="18" spans="1:16" s="74" customFormat="1" ht="21">
      <c r="A18" s="43" t="s">
        <v>406</v>
      </c>
      <c r="B18" s="44">
        <v>1000000</v>
      </c>
      <c r="C18" s="45">
        <v>77000</v>
      </c>
      <c r="D18" s="45">
        <v>77000</v>
      </c>
      <c r="E18" s="46" t="s">
        <v>413</v>
      </c>
      <c r="F18" s="47" t="s">
        <v>51</v>
      </c>
      <c r="G18" s="48" t="s">
        <v>51</v>
      </c>
      <c r="H18" s="47" t="s">
        <v>413</v>
      </c>
      <c r="I18" s="49">
        <v>733320</v>
      </c>
      <c r="J18" s="49">
        <f>I18-5500</f>
        <v>727820</v>
      </c>
      <c r="K18" s="46" t="s">
        <v>413</v>
      </c>
      <c r="L18" s="47" t="s">
        <v>51</v>
      </c>
      <c r="M18" s="48" t="s">
        <v>51</v>
      </c>
      <c r="N18" s="48"/>
      <c r="O18" s="48"/>
      <c r="P18" s="69">
        <f>I18-J18</f>
        <v>5500</v>
      </c>
    </row>
    <row r="19" spans="1:16" ht="21">
      <c r="A19" s="8" t="s">
        <v>407</v>
      </c>
      <c r="B19" s="23">
        <v>1000000</v>
      </c>
      <c r="C19" s="24">
        <v>867000</v>
      </c>
      <c r="D19" s="23">
        <f>C19-1700</f>
        <v>865300</v>
      </c>
      <c r="E19" s="25" t="s">
        <v>51</v>
      </c>
      <c r="F19" s="11" t="s">
        <v>51</v>
      </c>
      <c r="G19" s="26" t="s">
        <v>51</v>
      </c>
      <c r="H19" s="11" t="s">
        <v>51</v>
      </c>
      <c r="I19" s="11" t="s">
        <v>51</v>
      </c>
      <c r="J19" s="11" t="s">
        <v>51</v>
      </c>
      <c r="K19" s="25" t="s">
        <v>51</v>
      </c>
      <c r="L19" s="11" t="s">
        <v>51</v>
      </c>
      <c r="M19" s="26" t="s">
        <v>51</v>
      </c>
      <c r="N19" s="26"/>
      <c r="O19" s="26"/>
      <c r="P19" s="24">
        <f>C19-D19</f>
        <v>1700</v>
      </c>
    </row>
    <row r="20" spans="1:16" s="73" customFormat="1" ht="21">
      <c r="A20" s="54" t="s">
        <v>408</v>
      </c>
      <c r="B20" s="55">
        <v>1000000</v>
      </c>
      <c r="C20" s="56">
        <v>77000</v>
      </c>
      <c r="D20" s="56">
        <v>77000</v>
      </c>
      <c r="E20" s="57" t="s">
        <v>51</v>
      </c>
      <c r="F20" s="58" t="s">
        <v>51</v>
      </c>
      <c r="G20" s="59" t="s">
        <v>51</v>
      </c>
      <c r="H20" s="58" t="s">
        <v>51</v>
      </c>
      <c r="I20" s="60">
        <v>894200</v>
      </c>
      <c r="J20" s="60">
        <f>I20-2900</f>
        <v>891300</v>
      </c>
      <c r="K20" s="57" t="s">
        <v>51</v>
      </c>
      <c r="L20" s="58" t="s">
        <v>51</v>
      </c>
      <c r="M20" s="59" t="s">
        <v>51</v>
      </c>
      <c r="N20" s="59"/>
      <c r="O20" s="59"/>
      <c r="P20" s="68">
        <f>I20-J20</f>
        <v>2900</v>
      </c>
    </row>
    <row r="21" spans="1:16" s="74" customFormat="1" ht="21">
      <c r="A21" s="43" t="s">
        <v>409</v>
      </c>
      <c r="B21" s="44">
        <v>1000000</v>
      </c>
      <c r="C21" s="45">
        <v>130000</v>
      </c>
      <c r="D21" s="45">
        <v>130000</v>
      </c>
      <c r="E21" s="46" t="s">
        <v>51</v>
      </c>
      <c r="F21" s="47" t="s">
        <v>51</v>
      </c>
      <c r="G21" s="48" t="s">
        <v>51</v>
      </c>
      <c r="H21" s="47" t="s">
        <v>51</v>
      </c>
      <c r="I21" s="49">
        <v>478400</v>
      </c>
      <c r="J21" s="49">
        <f>I21-2200</f>
        <v>476200</v>
      </c>
      <c r="K21" s="46" t="s">
        <v>51</v>
      </c>
      <c r="L21" s="47" t="s">
        <v>51</v>
      </c>
      <c r="M21" s="48" t="s">
        <v>51</v>
      </c>
      <c r="N21" s="48"/>
      <c r="O21" s="48"/>
      <c r="P21" s="69">
        <f>I21-J21</f>
        <v>2200</v>
      </c>
    </row>
    <row r="22" spans="1:16" ht="21">
      <c r="A22" s="8" t="s">
        <v>410</v>
      </c>
      <c r="B22" s="23">
        <v>1000000</v>
      </c>
      <c r="C22" s="24">
        <v>77000</v>
      </c>
      <c r="D22" s="24">
        <v>77000</v>
      </c>
      <c r="E22" s="25" t="s">
        <v>413</v>
      </c>
      <c r="F22" s="11" t="s">
        <v>51</v>
      </c>
      <c r="G22" s="26" t="s">
        <v>51</v>
      </c>
      <c r="H22" s="11" t="s">
        <v>413</v>
      </c>
      <c r="I22" s="35">
        <v>878900</v>
      </c>
      <c r="J22" s="35" t="s">
        <v>51</v>
      </c>
      <c r="K22" s="25" t="s">
        <v>413</v>
      </c>
      <c r="L22" s="11" t="s">
        <v>51</v>
      </c>
      <c r="M22" s="26" t="s">
        <v>51</v>
      </c>
      <c r="N22" s="26"/>
      <c r="O22" s="26"/>
      <c r="P22" s="64">
        <f>I22</f>
        <v>878900</v>
      </c>
    </row>
    <row r="23" spans="1:16" s="74" customFormat="1" ht="21">
      <c r="A23" s="37" t="s">
        <v>411</v>
      </c>
      <c r="B23" s="38">
        <v>1000000</v>
      </c>
      <c r="C23" s="38">
        <v>927000</v>
      </c>
      <c r="D23" s="39">
        <f>C23-1000</f>
        <v>926000</v>
      </c>
      <c r="E23" s="40" t="s">
        <v>51</v>
      </c>
      <c r="F23" s="41" t="s">
        <v>51</v>
      </c>
      <c r="G23" s="42" t="s">
        <v>51</v>
      </c>
      <c r="H23" s="41" t="s">
        <v>51</v>
      </c>
      <c r="I23" s="41" t="s">
        <v>51</v>
      </c>
      <c r="J23" s="41" t="s">
        <v>51</v>
      </c>
      <c r="K23" s="40" t="s">
        <v>51</v>
      </c>
      <c r="L23" s="41" t="s">
        <v>51</v>
      </c>
      <c r="M23" s="42" t="s">
        <v>51</v>
      </c>
      <c r="N23" s="42"/>
      <c r="O23" s="42"/>
      <c r="P23" s="38">
        <f>C23-D23</f>
        <v>1000</v>
      </c>
    </row>
    <row r="24" spans="1:15" ht="21">
      <c r="A24" s="7"/>
      <c r="B24" s="34"/>
      <c r="C24" s="34"/>
      <c r="D24" s="7"/>
      <c r="E24" s="18"/>
      <c r="F24" s="18"/>
      <c r="G24" s="18"/>
      <c r="H24" s="18"/>
      <c r="I24" s="18"/>
      <c r="J24" s="7"/>
      <c r="K24" s="18"/>
      <c r="L24" s="18"/>
      <c r="M24" s="18"/>
      <c r="N24" s="18"/>
      <c r="O24" s="18"/>
    </row>
    <row r="25" spans="1:16" ht="21">
      <c r="A25" s="71" t="s">
        <v>386</v>
      </c>
      <c r="B25" s="208" t="s">
        <v>390</v>
      </c>
      <c r="C25" s="209"/>
      <c r="D25" s="210"/>
      <c r="E25" s="208" t="s">
        <v>391</v>
      </c>
      <c r="F25" s="209"/>
      <c r="G25" s="210"/>
      <c r="H25" s="208" t="s">
        <v>392</v>
      </c>
      <c r="I25" s="209"/>
      <c r="J25" s="210"/>
      <c r="K25" s="208" t="s">
        <v>393</v>
      </c>
      <c r="L25" s="209"/>
      <c r="M25" s="210"/>
      <c r="N25" s="78"/>
      <c r="O25" s="78"/>
      <c r="P25" s="213" t="s">
        <v>420</v>
      </c>
    </row>
    <row r="26" spans="1:16" ht="21">
      <c r="A26" s="72"/>
      <c r="B26" s="213" t="s">
        <v>387</v>
      </c>
      <c r="C26" s="213" t="s">
        <v>388</v>
      </c>
      <c r="D26" s="21" t="s">
        <v>389</v>
      </c>
      <c r="E26" s="213" t="s">
        <v>387</v>
      </c>
      <c r="F26" s="213" t="s">
        <v>388</v>
      </c>
      <c r="G26" s="213" t="s">
        <v>389</v>
      </c>
      <c r="H26" s="213" t="s">
        <v>387</v>
      </c>
      <c r="I26" s="213" t="s">
        <v>388</v>
      </c>
      <c r="J26" s="213" t="s">
        <v>389</v>
      </c>
      <c r="K26" s="213" t="s">
        <v>387</v>
      </c>
      <c r="L26" s="213" t="s">
        <v>388</v>
      </c>
      <c r="M26" s="213" t="s">
        <v>389</v>
      </c>
      <c r="N26" s="65"/>
      <c r="O26" s="65"/>
      <c r="P26" s="215"/>
    </row>
    <row r="27" spans="1:16" ht="21">
      <c r="A27" s="20"/>
      <c r="B27" s="214"/>
      <c r="C27" s="214"/>
      <c r="D27" s="75" t="s">
        <v>419</v>
      </c>
      <c r="E27" s="214"/>
      <c r="F27" s="214"/>
      <c r="G27" s="214"/>
      <c r="H27" s="214"/>
      <c r="I27" s="214"/>
      <c r="J27" s="214"/>
      <c r="K27" s="214"/>
      <c r="L27" s="214"/>
      <c r="M27" s="214"/>
      <c r="N27" s="63"/>
      <c r="O27" s="63"/>
      <c r="P27" s="214"/>
    </row>
    <row r="28" spans="1:16" ht="21">
      <c r="A28" s="8" t="s">
        <v>417</v>
      </c>
      <c r="B28" s="32">
        <v>1000000</v>
      </c>
      <c r="C28" s="24">
        <v>77000</v>
      </c>
      <c r="D28" s="24">
        <v>77000</v>
      </c>
      <c r="E28" s="25" t="s">
        <v>51</v>
      </c>
      <c r="F28" s="11" t="s">
        <v>51</v>
      </c>
      <c r="G28" s="26" t="s">
        <v>51</v>
      </c>
      <c r="H28" s="25" t="s">
        <v>51</v>
      </c>
      <c r="I28" s="27">
        <v>685480</v>
      </c>
      <c r="J28" s="28">
        <f>I28-72152</f>
        <v>613328</v>
      </c>
      <c r="K28" s="25" t="s">
        <v>413</v>
      </c>
      <c r="L28" s="11" t="s">
        <v>51</v>
      </c>
      <c r="M28" s="26" t="s">
        <v>51</v>
      </c>
      <c r="N28" s="26"/>
      <c r="O28" s="26"/>
      <c r="P28" s="32">
        <f>I28-J28</f>
        <v>72152</v>
      </c>
    </row>
    <row r="29" spans="1:16" ht="21">
      <c r="A29" s="8" t="s">
        <v>412</v>
      </c>
      <c r="B29" s="24">
        <v>1000000</v>
      </c>
      <c r="C29" s="24">
        <v>77000</v>
      </c>
      <c r="D29" s="24">
        <v>77000</v>
      </c>
      <c r="E29" s="25" t="s">
        <v>51</v>
      </c>
      <c r="F29" s="11" t="s">
        <v>51</v>
      </c>
      <c r="G29" s="26" t="s">
        <v>51</v>
      </c>
      <c r="H29" s="25" t="s">
        <v>51</v>
      </c>
      <c r="I29" s="35">
        <v>784600</v>
      </c>
      <c r="J29" s="36">
        <f>I29-33376</f>
        <v>751224</v>
      </c>
      <c r="K29" s="25" t="s">
        <v>51</v>
      </c>
      <c r="L29" s="11" t="s">
        <v>51</v>
      </c>
      <c r="M29" s="26" t="s">
        <v>51</v>
      </c>
      <c r="N29" s="26"/>
      <c r="O29" s="26"/>
      <c r="P29" s="64">
        <f>I29-J29</f>
        <v>33376</v>
      </c>
    </row>
    <row r="30" spans="1:16" s="50" customFormat="1" ht="16.5" customHeight="1">
      <c r="A30" s="8" t="s">
        <v>414</v>
      </c>
      <c r="B30" s="24">
        <v>1000000</v>
      </c>
      <c r="C30" s="66">
        <v>639000</v>
      </c>
      <c r="D30" s="62">
        <v>587000</v>
      </c>
      <c r="E30" s="25" t="s">
        <v>51</v>
      </c>
      <c r="F30" s="25" t="s">
        <v>51</v>
      </c>
      <c r="G30" s="25" t="s">
        <v>51</v>
      </c>
      <c r="H30" s="25" t="s">
        <v>51</v>
      </c>
      <c r="I30" s="11" t="s">
        <v>51</v>
      </c>
      <c r="J30" s="26" t="s">
        <v>51</v>
      </c>
      <c r="K30" s="25" t="s">
        <v>51</v>
      </c>
      <c r="L30" s="11" t="s">
        <v>51</v>
      </c>
      <c r="M30" s="26" t="s">
        <v>51</v>
      </c>
      <c r="N30" s="26"/>
      <c r="O30" s="26"/>
      <c r="P30" s="24">
        <f>C30-D30</f>
        <v>52000</v>
      </c>
    </row>
    <row r="31" spans="1:16" ht="21">
      <c r="A31" s="8" t="s">
        <v>415</v>
      </c>
      <c r="B31" s="24">
        <v>1000000</v>
      </c>
      <c r="C31" s="24">
        <v>130000</v>
      </c>
      <c r="D31" s="24">
        <v>130000</v>
      </c>
      <c r="E31" s="25" t="s">
        <v>51</v>
      </c>
      <c r="F31" s="11" t="s">
        <v>51</v>
      </c>
      <c r="G31" s="26" t="s">
        <v>51</v>
      </c>
      <c r="H31" s="25" t="s">
        <v>51</v>
      </c>
      <c r="I31" s="35">
        <v>631200</v>
      </c>
      <c r="J31" s="36">
        <f>I31-5500</f>
        <v>625700</v>
      </c>
      <c r="K31" s="25" t="s">
        <v>51</v>
      </c>
      <c r="L31" s="11" t="s">
        <v>51</v>
      </c>
      <c r="M31" s="26" t="s">
        <v>51</v>
      </c>
      <c r="N31" s="26"/>
      <c r="O31" s="26"/>
      <c r="P31" s="64">
        <f>I31-J31</f>
        <v>5500</v>
      </c>
    </row>
    <row r="32" spans="1:16" ht="21">
      <c r="A32" s="15" t="s">
        <v>416</v>
      </c>
      <c r="B32" s="29">
        <v>1000000</v>
      </c>
      <c r="C32" s="29">
        <v>130000</v>
      </c>
      <c r="D32" s="29">
        <v>130000</v>
      </c>
      <c r="E32" s="30" t="s">
        <v>51</v>
      </c>
      <c r="F32" s="13" t="s">
        <v>51</v>
      </c>
      <c r="G32" s="31" t="s">
        <v>51</v>
      </c>
      <c r="H32" s="30" t="s">
        <v>51</v>
      </c>
      <c r="I32" s="33">
        <v>500000</v>
      </c>
      <c r="J32" s="33" t="s">
        <v>51</v>
      </c>
      <c r="K32" s="30" t="s">
        <v>413</v>
      </c>
      <c r="L32" s="13" t="s">
        <v>51</v>
      </c>
      <c r="M32" s="31" t="s">
        <v>51</v>
      </c>
      <c r="N32" s="31"/>
      <c r="O32" s="31"/>
      <c r="P32" s="29">
        <f>I32</f>
        <v>500000</v>
      </c>
    </row>
    <row r="33" spans="1:16" ht="21">
      <c r="A33" s="53" t="s">
        <v>418</v>
      </c>
      <c r="B33" s="51">
        <f>SUM(B6:B32)</f>
        <v>23000000</v>
      </c>
      <c r="C33" s="51">
        <f>SUM(C6:C32)</f>
        <v>6765700</v>
      </c>
      <c r="D33" s="52">
        <f>SUM(D6:D32)</f>
        <v>6638786</v>
      </c>
      <c r="E33" s="53"/>
      <c r="F33" s="53"/>
      <c r="G33" s="53"/>
      <c r="H33" s="53"/>
      <c r="I33" s="52">
        <f>SUM(I6:I32)</f>
        <v>11469300</v>
      </c>
      <c r="J33" s="52">
        <f>SUM(J6:J32)</f>
        <v>9168412</v>
      </c>
      <c r="K33" s="53"/>
      <c r="L33" s="53"/>
      <c r="M33" s="53"/>
      <c r="N33" s="53"/>
      <c r="O33" s="53"/>
      <c r="P33" s="51">
        <f>SUM(P6:P32)</f>
        <v>2427802</v>
      </c>
    </row>
  </sheetData>
  <sheetProtection/>
  <mergeCells count="34">
    <mergeCell ref="L26:L27"/>
    <mergeCell ref="M26:M27"/>
    <mergeCell ref="B25:D25"/>
    <mergeCell ref="E25:G25"/>
    <mergeCell ref="H25:J25"/>
    <mergeCell ref="K25:M25"/>
    <mergeCell ref="P25:P27"/>
    <mergeCell ref="B26:B27"/>
    <mergeCell ref="C26:C27"/>
    <mergeCell ref="E26:E27"/>
    <mergeCell ref="F26:F27"/>
    <mergeCell ref="G26:G27"/>
    <mergeCell ref="H26:H27"/>
    <mergeCell ref="I26:I27"/>
    <mergeCell ref="J26:J27"/>
    <mergeCell ref="K26:K27"/>
    <mergeCell ref="I4:I5"/>
    <mergeCell ref="J4:J5"/>
    <mergeCell ref="P3:P5"/>
    <mergeCell ref="K4:K5"/>
    <mergeCell ref="L4:L5"/>
    <mergeCell ref="M4:M5"/>
    <mergeCell ref="B4:B5"/>
    <mergeCell ref="C4:C5"/>
    <mergeCell ref="E4:E5"/>
    <mergeCell ref="F4:F5"/>
    <mergeCell ref="G4:G5"/>
    <mergeCell ref="H4:H5"/>
    <mergeCell ref="B3:D3"/>
    <mergeCell ref="E3:G3"/>
    <mergeCell ref="H3:J3"/>
    <mergeCell ref="A1:M1"/>
    <mergeCell ref="A2:M2"/>
    <mergeCell ref="K3:M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0">
      <selection activeCell="O40" sqref="O40"/>
    </sheetView>
  </sheetViews>
  <sheetFormatPr defaultColWidth="8.7109375" defaultRowHeight="15"/>
  <cols>
    <col min="1" max="1" width="32.421875" style="82" customWidth="1"/>
    <col min="2" max="2" width="11.8515625" style="82" hidden="1" customWidth="1"/>
    <col min="3" max="3" width="10.7109375" style="82" hidden="1" customWidth="1"/>
    <col min="4" max="4" width="15.421875" style="82" hidden="1" customWidth="1"/>
    <col min="5" max="8" width="0" style="82" hidden="1" customWidth="1"/>
    <col min="9" max="9" width="13.28125" style="82" hidden="1" customWidth="1"/>
    <col min="10" max="10" width="13.421875" style="82" hidden="1" customWidth="1"/>
    <col min="11" max="14" width="0" style="82" hidden="1" customWidth="1"/>
    <col min="15" max="15" width="27.421875" style="86" customWidth="1"/>
    <col min="16" max="16" width="20.28125" style="86" customWidth="1"/>
    <col min="17" max="16384" width="8.7109375" style="82" customWidth="1"/>
  </cols>
  <sheetData>
    <row r="1" spans="1:16" ht="23.25">
      <c r="A1" s="221" t="s">
        <v>427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23.25">
      <c r="A2" s="222" t="s">
        <v>429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23.25">
      <c r="A3" s="219" t="s">
        <v>386</v>
      </c>
      <c r="B3" s="216" t="s">
        <v>390</v>
      </c>
      <c r="C3" s="217"/>
      <c r="D3" s="218"/>
      <c r="E3" s="216" t="s">
        <v>391</v>
      </c>
      <c r="F3" s="217"/>
      <c r="G3" s="218"/>
      <c r="H3" s="216" t="s">
        <v>392</v>
      </c>
      <c r="I3" s="217"/>
      <c r="J3" s="218"/>
      <c r="K3" s="216" t="s">
        <v>393</v>
      </c>
      <c r="L3" s="217"/>
      <c r="M3" s="218"/>
      <c r="O3" s="219" t="s">
        <v>421</v>
      </c>
      <c r="P3" s="219" t="s">
        <v>50</v>
      </c>
    </row>
    <row r="4" spans="1:16" ht="23.25">
      <c r="A4" s="220"/>
      <c r="B4" s="219" t="s">
        <v>387</v>
      </c>
      <c r="C4" s="219" t="s">
        <v>388</v>
      </c>
      <c r="D4" s="22" t="s">
        <v>389</v>
      </c>
      <c r="E4" s="219" t="s">
        <v>387</v>
      </c>
      <c r="F4" s="219" t="s">
        <v>388</v>
      </c>
      <c r="G4" s="219" t="s">
        <v>389</v>
      </c>
      <c r="H4" s="219" t="s">
        <v>387</v>
      </c>
      <c r="I4" s="219" t="s">
        <v>388</v>
      </c>
      <c r="J4" s="219" t="s">
        <v>389</v>
      </c>
      <c r="K4" s="219" t="s">
        <v>387</v>
      </c>
      <c r="L4" s="219" t="s">
        <v>388</v>
      </c>
      <c r="M4" s="219" t="s">
        <v>389</v>
      </c>
      <c r="O4" s="220"/>
      <c r="P4" s="220"/>
    </row>
    <row r="5" spans="1:16" ht="23.25" hidden="1">
      <c r="A5" s="220"/>
      <c r="B5" s="220"/>
      <c r="C5" s="220"/>
      <c r="D5" s="76" t="s">
        <v>419</v>
      </c>
      <c r="E5" s="220"/>
      <c r="F5" s="220"/>
      <c r="G5" s="220"/>
      <c r="H5" s="220"/>
      <c r="I5" s="220"/>
      <c r="J5" s="220"/>
      <c r="K5" s="220"/>
      <c r="L5" s="220"/>
      <c r="M5" s="220"/>
      <c r="O5" s="220"/>
      <c r="P5" s="220"/>
    </row>
    <row r="6" spans="1:16" s="83" customFormat="1" ht="23.25">
      <c r="A6" s="95" t="s">
        <v>394</v>
      </c>
      <c r="B6" s="96">
        <v>1000000</v>
      </c>
      <c r="C6" s="96">
        <v>847000</v>
      </c>
      <c r="D6" s="96">
        <f>C6-4000</f>
        <v>843000</v>
      </c>
      <c r="E6" s="97" t="s">
        <v>51</v>
      </c>
      <c r="F6" s="97" t="s">
        <v>51</v>
      </c>
      <c r="G6" s="97" t="s">
        <v>51</v>
      </c>
      <c r="H6" s="97" t="s">
        <v>51</v>
      </c>
      <c r="I6" s="97" t="s">
        <v>51</v>
      </c>
      <c r="J6" s="97" t="s">
        <v>51</v>
      </c>
      <c r="K6" s="97" t="s">
        <v>51</v>
      </c>
      <c r="L6" s="97" t="s">
        <v>51</v>
      </c>
      <c r="M6" s="97" t="s">
        <v>51</v>
      </c>
      <c r="N6" s="98"/>
      <c r="O6" s="99" t="s">
        <v>423</v>
      </c>
      <c r="P6" s="99"/>
    </row>
    <row r="7" spans="1:16" s="127" customFormat="1" ht="23.25">
      <c r="A7" s="122" t="s">
        <v>395</v>
      </c>
      <c r="B7" s="123">
        <v>1000000</v>
      </c>
      <c r="C7" s="123">
        <v>130000</v>
      </c>
      <c r="D7" s="123">
        <v>130000</v>
      </c>
      <c r="E7" s="124" t="s">
        <v>51</v>
      </c>
      <c r="F7" s="124" t="s">
        <v>51</v>
      </c>
      <c r="G7" s="124" t="s">
        <v>51</v>
      </c>
      <c r="H7" s="124" t="s">
        <v>51</v>
      </c>
      <c r="I7" s="125">
        <v>748700</v>
      </c>
      <c r="J7" s="125">
        <v>643300</v>
      </c>
      <c r="K7" s="124" t="s">
        <v>51</v>
      </c>
      <c r="L7" s="124" t="s">
        <v>51</v>
      </c>
      <c r="M7" s="124" t="s">
        <v>51</v>
      </c>
      <c r="N7" s="126"/>
      <c r="O7" s="122" t="s">
        <v>431</v>
      </c>
      <c r="P7" s="122"/>
    </row>
    <row r="8" spans="1:16" s="83" customFormat="1" ht="23.25">
      <c r="A8" s="99" t="s">
        <v>396</v>
      </c>
      <c r="B8" s="105">
        <v>1000000</v>
      </c>
      <c r="C8" s="105">
        <v>130000</v>
      </c>
      <c r="D8" s="105">
        <v>130000</v>
      </c>
      <c r="E8" s="106" t="s">
        <v>51</v>
      </c>
      <c r="F8" s="106" t="s">
        <v>51</v>
      </c>
      <c r="G8" s="106" t="s">
        <v>51</v>
      </c>
      <c r="H8" s="106" t="s">
        <v>51</v>
      </c>
      <c r="I8" s="107">
        <v>680800</v>
      </c>
      <c r="J8" s="107">
        <f>I8-71000</f>
        <v>609800</v>
      </c>
      <c r="K8" s="106" t="s">
        <v>51</v>
      </c>
      <c r="L8" s="106" t="s">
        <v>51</v>
      </c>
      <c r="M8" s="106" t="s">
        <v>51</v>
      </c>
      <c r="N8" s="98"/>
      <c r="O8" s="99" t="s">
        <v>423</v>
      </c>
      <c r="P8" s="99"/>
    </row>
    <row r="9" spans="1:16" ht="23.25">
      <c r="A9" s="100" t="s">
        <v>397</v>
      </c>
      <c r="B9" s="101">
        <v>1000000</v>
      </c>
      <c r="C9" s="101">
        <v>77000</v>
      </c>
      <c r="D9" s="101">
        <v>77000</v>
      </c>
      <c r="E9" s="102" t="s">
        <v>51</v>
      </c>
      <c r="F9" s="102" t="s">
        <v>51</v>
      </c>
      <c r="G9" s="102" t="s">
        <v>51</v>
      </c>
      <c r="H9" s="102" t="s">
        <v>51</v>
      </c>
      <c r="I9" s="103">
        <v>494500</v>
      </c>
      <c r="J9" s="103">
        <v>494500</v>
      </c>
      <c r="K9" s="102" t="s">
        <v>51</v>
      </c>
      <c r="L9" s="102" t="s">
        <v>51</v>
      </c>
      <c r="M9" s="102" t="s">
        <v>51</v>
      </c>
      <c r="N9" s="104"/>
      <c r="O9" s="122" t="s">
        <v>431</v>
      </c>
      <c r="P9" s="100"/>
    </row>
    <row r="10" spans="1:16" s="83" customFormat="1" ht="23.25">
      <c r="A10" s="99" t="s">
        <v>398</v>
      </c>
      <c r="B10" s="105">
        <v>1000000</v>
      </c>
      <c r="C10" s="105">
        <v>130000</v>
      </c>
      <c r="D10" s="105">
        <v>130000</v>
      </c>
      <c r="E10" s="106" t="s">
        <v>413</v>
      </c>
      <c r="F10" s="106" t="s">
        <v>51</v>
      </c>
      <c r="G10" s="106" t="s">
        <v>51</v>
      </c>
      <c r="H10" s="106" t="s">
        <v>51</v>
      </c>
      <c r="I10" s="107">
        <v>758800</v>
      </c>
      <c r="J10" s="107">
        <v>552450</v>
      </c>
      <c r="K10" s="106" t="s">
        <v>413</v>
      </c>
      <c r="L10" s="106" t="s">
        <v>51</v>
      </c>
      <c r="M10" s="106" t="s">
        <v>51</v>
      </c>
      <c r="N10" s="98"/>
      <c r="O10" s="99" t="s">
        <v>423</v>
      </c>
      <c r="P10" s="99"/>
    </row>
    <row r="11" spans="1:16" ht="23.25">
      <c r="A11" s="108" t="s">
        <v>399</v>
      </c>
      <c r="B11" s="109">
        <v>1000000</v>
      </c>
      <c r="C11" s="109">
        <v>77000</v>
      </c>
      <c r="D11" s="109">
        <v>77000</v>
      </c>
      <c r="E11" s="110" t="s">
        <v>51</v>
      </c>
      <c r="F11" s="110" t="s">
        <v>51</v>
      </c>
      <c r="G11" s="110" t="s">
        <v>51</v>
      </c>
      <c r="H11" s="110" t="s">
        <v>51</v>
      </c>
      <c r="I11" s="111">
        <v>769000</v>
      </c>
      <c r="J11" s="111">
        <f>I11-88800</f>
        <v>680200</v>
      </c>
      <c r="K11" s="110" t="s">
        <v>51</v>
      </c>
      <c r="L11" s="110" t="s">
        <v>51</v>
      </c>
      <c r="M11" s="110" t="s">
        <v>51</v>
      </c>
      <c r="N11" s="104"/>
      <c r="O11" s="122" t="s">
        <v>431</v>
      </c>
      <c r="P11" s="100"/>
    </row>
    <row r="12" spans="1:16" ht="23.25">
      <c r="A12" s="100" t="s">
        <v>400</v>
      </c>
      <c r="B12" s="101">
        <v>1000000</v>
      </c>
      <c r="C12" s="101">
        <v>777000</v>
      </c>
      <c r="D12" s="101">
        <v>747090</v>
      </c>
      <c r="E12" s="102" t="s">
        <v>51</v>
      </c>
      <c r="F12" s="102" t="s">
        <v>51</v>
      </c>
      <c r="G12" s="102" t="s">
        <v>51</v>
      </c>
      <c r="H12" s="102" t="s">
        <v>51</v>
      </c>
      <c r="I12" s="102" t="s">
        <v>51</v>
      </c>
      <c r="J12" s="102" t="s">
        <v>51</v>
      </c>
      <c r="K12" s="102" t="s">
        <v>51</v>
      </c>
      <c r="L12" s="102" t="s">
        <v>51</v>
      </c>
      <c r="M12" s="102" t="s">
        <v>51</v>
      </c>
      <c r="N12" s="104"/>
      <c r="O12" s="122" t="s">
        <v>431</v>
      </c>
      <c r="P12" s="100"/>
    </row>
    <row r="13" spans="1:16" s="83" customFormat="1" ht="23.25">
      <c r="A13" s="99" t="s">
        <v>401</v>
      </c>
      <c r="B13" s="105">
        <v>1000000</v>
      </c>
      <c r="C13" s="105">
        <v>130000</v>
      </c>
      <c r="D13" s="105">
        <v>130000</v>
      </c>
      <c r="E13" s="106" t="s">
        <v>51</v>
      </c>
      <c r="F13" s="106" t="s">
        <v>51</v>
      </c>
      <c r="G13" s="106" t="s">
        <v>51</v>
      </c>
      <c r="H13" s="106" t="s">
        <v>51</v>
      </c>
      <c r="I13" s="107">
        <v>730100</v>
      </c>
      <c r="J13" s="107">
        <v>730100</v>
      </c>
      <c r="K13" s="106" t="s">
        <v>51</v>
      </c>
      <c r="L13" s="106" t="s">
        <v>51</v>
      </c>
      <c r="M13" s="106" t="s">
        <v>51</v>
      </c>
      <c r="N13" s="98"/>
      <c r="O13" s="99" t="s">
        <v>423</v>
      </c>
      <c r="P13" s="99"/>
    </row>
    <row r="14" spans="1:16" ht="23.25">
      <c r="A14" s="100" t="s">
        <v>402</v>
      </c>
      <c r="B14" s="101">
        <v>1000000</v>
      </c>
      <c r="C14" s="101">
        <v>922700</v>
      </c>
      <c r="D14" s="101">
        <f>C14-38304</f>
        <v>884396</v>
      </c>
      <c r="E14" s="102" t="s">
        <v>413</v>
      </c>
      <c r="F14" s="102" t="s">
        <v>51</v>
      </c>
      <c r="G14" s="102" t="s">
        <v>51</v>
      </c>
      <c r="H14" s="102" t="s">
        <v>413</v>
      </c>
      <c r="I14" s="102" t="s">
        <v>51</v>
      </c>
      <c r="J14" s="102" t="s">
        <v>413</v>
      </c>
      <c r="K14" s="102" t="s">
        <v>413</v>
      </c>
      <c r="L14" s="102" t="s">
        <v>51</v>
      </c>
      <c r="M14" s="102" t="s">
        <v>51</v>
      </c>
      <c r="N14" s="104"/>
      <c r="O14" s="122" t="s">
        <v>431</v>
      </c>
      <c r="P14" s="100"/>
    </row>
    <row r="15" spans="1:16" s="83" customFormat="1" ht="23.25">
      <c r="A15" s="99" t="s">
        <v>403</v>
      </c>
      <c r="B15" s="105">
        <v>1000000</v>
      </c>
      <c r="C15" s="105">
        <v>77000</v>
      </c>
      <c r="D15" s="105">
        <v>77000</v>
      </c>
      <c r="E15" s="106" t="s">
        <v>51</v>
      </c>
      <c r="F15" s="106" t="s">
        <v>51</v>
      </c>
      <c r="G15" s="106" t="s">
        <v>51</v>
      </c>
      <c r="H15" s="106" t="s">
        <v>51</v>
      </c>
      <c r="I15" s="107">
        <v>687600</v>
      </c>
      <c r="J15" s="107">
        <f>I15-181000</f>
        <v>506600</v>
      </c>
      <c r="K15" s="106" t="s">
        <v>51</v>
      </c>
      <c r="L15" s="106" t="s">
        <v>51</v>
      </c>
      <c r="M15" s="106" t="s">
        <v>51</v>
      </c>
      <c r="N15" s="98"/>
      <c r="O15" s="99" t="s">
        <v>423</v>
      </c>
      <c r="P15" s="99"/>
    </row>
    <row r="16" spans="1:16" ht="23.25">
      <c r="A16" s="100" t="s">
        <v>404</v>
      </c>
      <c r="B16" s="101">
        <v>1000000</v>
      </c>
      <c r="C16" s="101">
        <v>130000</v>
      </c>
      <c r="D16" s="101">
        <v>130000</v>
      </c>
      <c r="E16" s="102" t="s">
        <v>51</v>
      </c>
      <c r="F16" s="102" t="s">
        <v>51</v>
      </c>
      <c r="G16" s="102" t="s">
        <v>51</v>
      </c>
      <c r="H16" s="102" t="s">
        <v>51</v>
      </c>
      <c r="I16" s="112">
        <v>242900</v>
      </c>
      <c r="J16" s="112">
        <f>I16-27810</f>
        <v>215090</v>
      </c>
      <c r="K16" s="102" t="s">
        <v>51</v>
      </c>
      <c r="L16" s="102" t="s">
        <v>51</v>
      </c>
      <c r="M16" s="102" t="s">
        <v>51</v>
      </c>
      <c r="N16" s="104"/>
      <c r="O16" s="122" t="s">
        <v>431</v>
      </c>
      <c r="P16" s="100"/>
    </row>
    <row r="17" spans="1:16" s="83" customFormat="1" ht="23.25">
      <c r="A17" s="99" t="s">
        <v>405</v>
      </c>
      <c r="B17" s="105">
        <v>1000000</v>
      </c>
      <c r="C17" s="105">
        <v>130000</v>
      </c>
      <c r="D17" s="105">
        <v>130000</v>
      </c>
      <c r="E17" s="106" t="s">
        <v>51</v>
      </c>
      <c r="F17" s="106" t="s">
        <v>51</v>
      </c>
      <c r="G17" s="106" t="s">
        <v>51</v>
      </c>
      <c r="H17" s="106" t="s">
        <v>51</v>
      </c>
      <c r="I17" s="107">
        <v>770800</v>
      </c>
      <c r="J17" s="107">
        <f>I17-120000</f>
        <v>650800</v>
      </c>
      <c r="K17" s="106" t="s">
        <v>51</v>
      </c>
      <c r="L17" s="106" t="s">
        <v>51</v>
      </c>
      <c r="M17" s="106" t="s">
        <v>51</v>
      </c>
      <c r="N17" s="98"/>
      <c r="O17" s="122" t="s">
        <v>431</v>
      </c>
      <c r="P17" s="99"/>
    </row>
    <row r="18" spans="1:16" s="83" customFormat="1" ht="23.25">
      <c r="A18" s="113" t="s">
        <v>406</v>
      </c>
      <c r="B18" s="114">
        <v>1000000</v>
      </c>
      <c r="C18" s="114">
        <v>77000</v>
      </c>
      <c r="D18" s="114">
        <v>77000</v>
      </c>
      <c r="E18" s="115" t="s">
        <v>413</v>
      </c>
      <c r="F18" s="115" t="s">
        <v>51</v>
      </c>
      <c r="G18" s="115" t="s">
        <v>51</v>
      </c>
      <c r="H18" s="115" t="s">
        <v>413</v>
      </c>
      <c r="I18" s="116">
        <v>733320</v>
      </c>
      <c r="J18" s="116">
        <f>I18-5500</f>
        <v>727820</v>
      </c>
      <c r="K18" s="115" t="s">
        <v>413</v>
      </c>
      <c r="L18" s="115" t="s">
        <v>51</v>
      </c>
      <c r="M18" s="115" t="s">
        <v>51</v>
      </c>
      <c r="N18" s="98"/>
      <c r="O18" s="99" t="s">
        <v>423</v>
      </c>
      <c r="P18" s="99"/>
    </row>
    <row r="19" spans="1:16" s="83" customFormat="1" ht="23.25">
      <c r="A19" s="99" t="s">
        <v>407</v>
      </c>
      <c r="B19" s="105">
        <v>1000000</v>
      </c>
      <c r="C19" s="105">
        <v>867000</v>
      </c>
      <c r="D19" s="105">
        <f>C19-1700</f>
        <v>865300</v>
      </c>
      <c r="E19" s="106" t="s">
        <v>51</v>
      </c>
      <c r="F19" s="106" t="s">
        <v>51</v>
      </c>
      <c r="G19" s="106" t="s">
        <v>51</v>
      </c>
      <c r="H19" s="106" t="s">
        <v>51</v>
      </c>
      <c r="I19" s="106" t="s">
        <v>51</v>
      </c>
      <c r="J19" s="106" t="s">
        <v>51</v>
      </c>
      <c r="K19" s="106" t="s">
        <v>51</v>
      </c>
      <c r="L19" s="106" t="s">
        <v>51</v>
      </c>
      <c r="M19" s="106" t="s">
        <v>51</v>
      </c>
      <c r="N19" s="98"/>
      <c r="O19" s="122" t="s">
        <v>431</v>
      </c>
      <c r="P19" s="99"/>
    </row>
    <row r="20" spans="1:16" ht="23.25">
      <c r="A20" s="108" t="s">
        <v>408</v>
      </c>
      <c r="B20" s="109">
        <v>1000000</v>
      </c>
      <c r="C20" s="109">
        <v>77000</v>
      </c>
      <c r="D20" s="109">
        <v>77000</v>
      </c>
      <c r="E20" s="110" t="s">
        <v>51</v>
      </c>
      <c r="F20" s="110" t="s">
        <v>51</v>
      </c>
      <c r="G20" s="110" t="s">
        <v>51</v>
      </c>
      <c r="H20" s="110" t="s">
        <v>51</v>
      </c>
      <c r="I20" s="111">
        <v>894200</v>
      </c>
      <c r="J20" s="111">
        <f>I20-2900</f>
        <v>891300</v>
      </c>
      <c r="K20" s="110" t="s">
        <v>51</v>
      </c>
      <c r="L20" s="110" t="s">
        <v>51</v>
      </c>
      <c r="M20" s="110" t="s">
        <v>51</v>
      </c>
      <c r="N20" s="104"/>
      <c r="O20" s="122" t="s">
        <v>431</v>
      </c>
      <c r="P20" s="100"/>
    </row>
    <row r="21" spans="1:16" s="83" customFormat="1" ht="23.25">
      <c r="A21" s="113" t="s">
        <v>409</v>
      </c>
      <c r="B21" s="114">
        <v>1000000</v>
      </c>
      <c r="C21" s="114">
        <v>130000</v>
      </c>
      <c r="D21" s="114">
        <v>130000</v>
      </c>
      <c r="E21" s="115" t="s">
        <v>51</v>
      </c>
      <c r="F21" s="115" t="s">
        <v>51</v>
      </c>
      <c r="G21" s="115" t="s">
        <v>51</v>
      </c>
      <c r="H21" s="115" t="s">
        <v>51</v>
      </c>
      <c r="I21" s="116">
        <v>478400</v>
      </c>
      <c r="J21" s="116">
        <f>I21-2200</f>
        <v>476200</v>
      </c>
      <c r="K21" s="115" t="s">
        <v>51</v>
      </c>
      <c r="L21" s="115" t="s">
        <v>51</v>
      </c>
      <c r="M21" s="115" t="s">
        <v>51</v>
      </c>
      <c r="N21" s="98"/>
      <c r="O21" s="99" t="s">
        <v>423</v>
      </c>
      <c r="P21" s="99"/>
    </row>
    <row r="22" spans="1:16" s="83" customFormat="1" ht="23.25">
      <c r="A22" s="99" t="s">
        <v>410</v>
      </c>
      <c r="B22" s="105">
        <v>1000000</v>
      </c>
      <c r="C22" s="105">
        <v>77000</v>
      </c>
      <c r="D22" s="105">
        <v>77000</v>
      </c>
      <c r="E22" s="106" t="s">
        <v>413</v>
      </c>
      <c r="F22" s="106" t="s">
        <v>51</v>
      </c>
      <c r="G22" s="106" t="s">
        <v>51</v>
      </c>
      <c r="H22" s="106" t="s">
        <v>413</v>
      </c>
      <c r="I22" s="107">
        <v>878900</v>
      </c>
      <c r="J22" s="107" t="s">
        <v>51</v>
      </c>
      <c r="K22" s="106" t="s">
        <v>413</v>
      </c>
      <c r="L22" s="106" t="s">
        <v>51</v>
      </c>
      <c r="M22" s="106" t="s">
        <v>51</v>
      </c>
      <c r="N22" s="98"/>
      <c r="O22" s="99" t="s">
        <v>423</v>
      </c>
      <c r="P22" s="99"/>
    </row>
    <row r="23" spans="1:16" s="84" customFormat="1" ht="23.25">
      <c r="A23" s="117" t="s">
        <v>411</v>
      </c>
      <c r="B23" s="118">
        <v>1000000</v>
      </c>
      <c r="C23" s="118">
        <v>927000</v>
      </c>
      <c r="D23" s="118">
        <f>C23-1000</f>
        <v>926000</v>
      </c>
      <c r="E23" s="119" t="s">
        <v>51</v>
      </c>
      <c r="F23" s="119" t="s">
        <v>51</v>
      </c>
      <c r="G23" s="119" t="s">
        <v>51</v>
      </c>
      <c r="H23" s="119" t="s">
        <v>51</v>
      </c>
      <c r="I23" s="119" t="s">
        <v>51</v>
      </c>
      <c r="J23" s="119" t="s">
        <v>51</v>
      </c>
      <c r="K23" s="119" t="s">
        <v>51</v>
      </c>
      <c r="L23" s="119" t="s">
        <v>51</v>
      </c>
      <c r="M23" s="119" t="s">
        <v>51</v>
      </c>
      <c r="N23" s="104"/>
      <c r="O23" s="122" t="s">
        <v>431</v>
      </c>
      <c r="P23" s="100" t="s">
        <v>430</v>
      </c>
    </row>
    <row r="24" spans="1:16" s="85" customFormat="1" ht="23.25">
      <c r="A24" s="99" t="s">
        <v>417</v>
      </c>
      <c r="B24" s="105">
        <v>1000000</v>
      </c>
      <c r="C24" s="105">
        <v>77000</v>
      </c>
      <c r="D24" s="105">
        <v>77000</v>
      </c>
      <c r="E24" s="106" t="s">
        <v>51</v>
      </c>
      <c r="F24" s="106" t="s">
        <v>51</v>
      </c>
      <c r="G24" s="106" t="s">
        <v>51</v>
      </c>
      <c r="H24" s="106" t="s">
        <v>51</v>
      </c>
      <c r="I24" s="120">
        <v>685480</v>
      </c>
      <c r="J24" s="120">
        <f>I24-72152</f>
        <v>613328</v>
      </c>
      <c r="K24" s="106" t="s">
        <v>413</v>
      </c>
      <c r="L24" s="106" t="s">
        <v>51</v>
      </c>
      <c r="M24" s="106" t="s">
        <v>51</v>
      </c>
      <c r="N24" s="98"/>
      <c r="O24" s="99" t="s">
        <v>423</v>
      </c>
      <c r="P24" s="99"/>
    </row>
    <row r="25" spans="1:16" s="84" customFormat="1" ht="23.25">
      <c r="A25" s="100" t="s">
        <v>412</v>
      </c>
      <c r="B25" s="101">
        <v>1000000</v>
      </c>
      <c r="C25" s="101">
        <v>77000</v>
      </c>
      <c r="D25" s="101">
        <v>77000</v>
      </c>
      <c r="E25" s="102" t="s">
        <v>51</v>
      </c>
      <c r="F25" s="102" t="s">
        <v>51</v>
      </c>
      <c r="G25" s="102" t="s">
        <v>51</v>
      </c>
      <c r="H25" s="102" t="s">
        <v>51</v>
      </c>
      <c r="I25" s="112">
        <v>784600</v>
      </c>
      <c r="J25" s="112">
        <f>I25-33376</f>
        <v>751224</v>
      </c>
      <c r="K25" s="102" t="s">
        <v>51</v>
      </c>
      <c r="L25" s="102" t="s">
        <v>51</v>
      </c>
      <c r="M25" s="102" t="s">
        <v>51</v>
      </c>
      <c r="N25" s="104"/>
      <c r="O25" s="122" t="s">
        <v>431</v>
      </c>
      <c r="P25" s="100"/>
    </row>
    <row r="26" spans="1:16" s="84" customFormat="1" ht="23.25">
      <c r="A26" s="100" t="s">
        <v>414</v>
      </c>
      <c r="B26" s="101">
        <v>1000000</v>
      </c>
      <c r="C26" s="121">
        <v>639000</v>
      </c>
      <c r="D26" s="121">
        <v>587000</v>
      </c>
      <c r="E26" s="102" t="s">
        <v>51</v>
      </c>
      <c r="F26" s="102" t="s">
        <v>51</v>
      </c>
      <c r="G26" s="102" t="s">
        <v>51</v>
      </c>
      <c r="H26" s="102" t="s">
        <v>51</v>
      </c>
      <c r="I26" s="102" t="s">
        <v>51</v>
      </c>
      <c r="J26" s="102" t="s">
        <v>51</v>
      </c>
      <c r="K26" s="102" t="s">
        <v>51</v>
      </c>
      <c r="L26" s="102" t="s">
        <v>51</v>
      </c>
      <c r="M26" s="102" t="s">
        <v>51</v>
      </c>
      <c r="N26" s="104"/>
      <c r="O26" s="122" t="s">
        <v>431</v>
      </c>
      <c r="P26" s="100"/>
    </row>
    <row r="27" spans="1:16" ht="23.25">
      <c r="A27" s="100" t="s">
        <v>415</v>
      </c>
      <c r="B27" s="101">
        <v>1000000</v>
      </c>
      <c r="C27" s="101">
        <v>130000</v>
      </c>
      <c r="D27" s="101">
        <v>130000</v>
      </c>
      <c r="E27" s="102" t="s">
        <v>51</v>
      </c>
      <c r="F27" s="102" t="s">
        <v>51</v>
      </c>
      <c r="G27" s="102" t="s">
        <v>51</v>
      </c>
      <c r="H27" s="102" t="s">
        <v>51</v>
      </c>
      <c r="I27" s="112">
        <v>631200</v>
      </c>
      <c r="J27" s="112">
        <f>I27-5500</f>
        <v>625700</v>
      </c>
      <c r="K27" s="102" t="s">
        <v>51</v>
      </c>
      <c r="L27" s="102" t="s">
        <v>51</v>
      </c>
      <c r="M27" s="102" t="s">
        <v>51</v>
      </c>
      <c r="N27" s="104"/>
      <c r="O27" s="122" t="s">
        <v>431</v>
      </c>
      <c r="P27" s="100"/>
    </row>
    <row r="28" spans="1:16" ht="23.25">
      <c r="A28" s="100" t="s">
        <v>416</v>
      </c>
      <c r="B28" s="101">
        <v>1000000</v>
      </c>
      <c r="C28" s="101">
        <v>130000</v>
      </c>
      <c r="D28" s="101">
        <v>130000</v>
      </c>
      <c r="E28" s="102" t="s">
        <v>51</v>
      </c>
      <c r="F28" s="102" t="s">
        <v>51</v>
      </c>
      <c r="G28" s="102" t="s">
        <v>51</v>
      </c>
      <c r="H28" s="102" t="s">
        <v>51</v>
      </c>
      <c r="I28" s="103">
        <v>500000</v>
      </c>
      <c r="J28" s="103" t="s">
        <v>51</v>
      </c>
      <c r="K28" s="102" t="s">
        <v>413</v>
      </c>
      <c r="L28" s="102" t="s">
        <v>51</v>
      </c>
      <c r="M28" s="102" t="s">
        <v>51</v>
      </c>
      <c r="N28" s="104"/>
      <c r="O28" s="122" t="s">
        <v>431</v>
      </c>
      <c r="P28" s="100"/>
    </row>
    <row r="29" spans="1:15" ht="23.25" hidden="1">
      <c r="A29" s="92" t="s">
        <v>418</v>
      </c>
      <c r="B29" s="93">
        <f>SUM(B6:B28)</f>
        <v>23000000</v>
      </c>
      <c r="C29" s="93">
        <f>SUM(C6:C28)</f>
        <v>6765700</v>
      </c>
      <c r="D29" s="94">
        <f>SUM(D6:D28)</f>
        <v>6638786</v>
      </c>
      <c r="E29" s="92"/>
      <c r="F29" s="92"/>
      <c r="G29" s="92"/>
      <c r="H29" s="92"/>
      <c r="I29" s="94">
        <f>SUM(I6:I28)</f>
        <v>11469300</v>
      </c>
      <c r="J29" s="94">
        <f>SUM(J6:J28)</f>
        <v>9168412</v>
      </c>
      <c r="K29" s="92"/>
      <c r="L29" s="92"/>
      <c r="M29" s="92"/>
      <c r="O29" s="87"/>
    </row>
    <row r="30" s="90" customFormat="1" ht="18.75">
      <c r="A30" s="88" t="s">
        <v>428</v>
      </c>
    </row>
    <row r="31" s="90" customFormat="1" ht="18.75">
      <c r="A31" s="88" t="s">
        <v>422</v>
      </c>
    </row>
    <row r="32" s="90" customFormat="1" ht="18.75">
      <c r="A32" s="88" t="s">
        <v>424</v>
      </c>
    </row>
    <row r="33" s="90" customFormat="1" ht="18.75">
      <c r="A33" s="88" t="s">
        <v>425</v>
      </c>
    </row>
    <row r="34" spans="1:16" s="91" customFormat="1" ht="18.75">
      <c r="A34" s="88" t="s">
        <v>426</v>
      </c>
      <c r="O34" s="79"/>
      <c r="P34" s="79"/>
    </row>
    <row r="35" spans="1:16" s="91" customFormat="1" ht="18.75">
      <c r="A35" s="89"/>
      <c r="O35" s="79"/>
      <c r="P35" s="79"/>
    </row>
  </sheetData>
  <sheetProtection/>
  <mergeCells count="20">
    <mergeCell ref="P3:P5"/>
    <mergeCell ref="A1:P1"/>
    <mergeCell ref="A2:P2"/>
    <mergeCell ref="I4:I5"/>
    <mergeCell ref="J4:J5"/>
    <mergeCell ref="K4:K5"/>
    <mergeCell ref="L4:L5"/>
    <mergeCell ref="M4:M5"/>
    <mergeCell ref="A3:A5"/>
    <mergeCell ref="O3:O5"/>
    <mergeCell ref="B3:D3"/>
    <mergeCell ref="E3:G3"/>
    <mergeCell ref="H3:J3"/>
    <mergeCell ref="K3:M3"/>
    <mergeCell ref="B4:B5"/>
    <mergeCell ref="C4:C5"/>
    <mergeCell ref="E4:E5"/>
    <mergeCell ref="F4:F5"/>
    <mergeCell ref="G4:G5"/>
    <mergeCell ref="H4:H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Z12" sqref="Z12"/>
    </sheetView>
  </sheetViews>
  <sheetFormatPr defaultColWidth="9.140625" defaultRowHeight="15"/>
  <cols>
    <col min="1" max="1" width="20.8515625" style="0" customWidth="1"/>
    <col min="2" max="8" width="0" style="0" hidden="1" customWidth="1"/>
    <col min="9" max="9" width="18.421875" style="0" customWidth="1"/>
    <col min="10" max="10" width="14.421875" style="0" customWidth="1"/>
    <col min="11" max="11" width="12.421875" style="0" customWidth="1"/>
    <col min="12" max="17" width="0" style="0" hidden="1" customWidth="1"/>
    <col min="18" max="18" width="12.7109375" style="0" hidden="1" customWidth="1"/>
    <col min="19" max="19" width="14.28125" style="0" customWidth="1"/>
    <col min="20" max="20" width="13.421875" style="0" bestFit="1" customWidth="1"/>
    <col min="21" max="21" width="11.7109375" style="0" customWidth="1"/>
    <col min="22" max="22" width="12.140625" style="0" customWidth="1"/>
  </cols>
  <sheetData>
    <row r="1" spans="1:22" ht="23.25">
      <c r="A1" s="221" t="s">
        <v>451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</row>
    <row r="2" spans="1:22" ht="23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1:22" s="148" customFormat="1" ht="23.25">
      <c r="A3" s="81" t="s">
        <v>386</v>
      </c>
      <c r="B3" s="226" t="s">
        <v>390</v>
      </c>
      <c r="C3" s="227"/>
      <c r="D3" s="228"/>
      <c r="E3" s="226" t="s">
        <v>391</v>
      </c>
      <c r="F3" s="227"/>
      <c r="G3" s="228"/>
      <c r="H3" s="164" t="s">
        <v>392</v>
      </c>
      <c r="I3" s="223" t="s">
        <v>447</v>
      </c>
      <c r="J3" s="226" t="s">
        <v>445</v>
      </c>
      <c r="K3" s="228"/>
      <c r="L3" s="226" t="s">
        <v>393</v>
      </c>
      <c r="M3" s="227"/>
      <c r="N3" s="228"/>
      <c r="O3" s="147"/>
      <c r="P3" s="147"/>
      <c r="Q3" s="223" t="s">
        <v>420</v>
      </c>
      <c r="R3" s="230" t="s">
        <v>420</v>
      </c>
      <c r="S3" s="231"/>
      <c r="T3" s="231"/>
      <c r="U3" s="232"/>
      <c r="V3" s="81" t="s">
        <v>452</v>
      </c>
    </row>
    <row r="4" spans="1:22" s="148" customFormat="1" ht="20.25">
      <c r="A4" s="80"/>
      <c r="B4" s="223" t="s">
        <v>387</v>
      </c>
      <c r="C4" s="223" t="s">
        <v>388</v>
      </c>
      <c r="D4" s="149" t="s">
        <v>389</v>
      </c>
      <c r="E4" s="223" t="s">
        <v>387</v>
      </c>
      <c r="F4" s="223" t="s">
        <v>388</v>
      </c>
      <c r="G4" s="223" t="s">
        <v>389</v>
      </c>
      <c r="H4" s="233" t="s">
        <v>387</v>
      </c>
      <c r="I4" s="229"/>
      <c r="J4" s="235" t="s">
        <v>446</v>
      </c>
      <c r="K4" s="223" t="s">
        <v>389</v>
      </c>
      <c r="L4" s="223" t="s">
        <v>387</v>
      </c>
      <c r="M4" s="223" t="s">
        <v>388</v>
      </c>
      <c r="N4" s="223" t="s">
        <v>389</v>
      </c>
      <c r="O4" s="150"/>
      <c r="P4" s="150"/>
      <c r="Q4" s="229"/>
      <c r="R4" s="151" t="s">
        <v>434</v>
      </c>
      <c r="S4" s="152" t="s">
        <v>49</v>
      </c>
      <c r="T4" s="152" t="s">
        <v>440</v>
      </c>
      <c r="U4" s="152" t="s">
        <v>439</v>
      </c>
      <c r="V4" s="80" t="s">
        <v>453</v>
      </c>
    </row>
    <row r="5" spans="1:22" s="148" customFormat="1" ht="20.25">
      <c r="A5" s="153"/>
      <c r="B5" s="224"/>
      <c r="C5" s="224"/>
      <c r="D5" s="154" t="s">
        <v>419</v>
      </c>
      <c r="E5" s="224"/>
      <c r="F5" s="224"/>
      <c r="G5" s="224"/>
      <c r="H5" s="234"/>
      <c r="I5" s="224"/>
      <c r="J5" s="236"/>
      <c r="K5" s="224"/>
      <c r="L5" s="224"/>
      <c r="M5" s="224"/>
      <c r="N5" s="224"/>
      <c r="O5" s="155"/>
      <c r="P5" s="155"/>
      <c r="Q5" s="224"/>
      <c r="R5" s="156" t="s">
        <v>435</v>
      </c>
      <c r="S5" s="157" t="s">
        <v>432</v>
      </c>
      <c r="T5" s="158" t="s">
        <v>441</v>
      </c>
      <c r="U5" s="158"/>
      <c r="V5" s="153" t="s">
        <v>433</v>
      </c>
    </row>
    <row r="6" spans="1:22" s="148" customFormat="1" ht="18.75">
      <c r="A6" s="159"/>
      <c r="B6" s="160">
        <v>1000000</v>
      </c>
      <c r="C6" s="134">
        <v>847000</v>
      </c>
      <c r="D6" s="160">
        <f>C6-4000</f>
        <v>843000</v>
      </c>
      <c r="E6" s="161" t="s">
        <v>51</v>
      </c>
      <c r="F6" s="133" t="s">
        <v>51</v>
      </c>
      <c r="G6" s="162" t="s">
        <v>51</v>
      </c>
      <c r="H6" s="133" t="s">
        <v>51</v>
      </c>
      <c r="I6" s="133"/>
      <c r="J6" s="133"/>
      <c r="K6" s="133"/>
      <c r="L6" s="161"/>
      <c r="M6" s="133"/>
      <c r="N6" s="162"/>
      <c r="O6" s="162"/>
      <c r="P6" s="162"/>
      <c r="Q6" s="134">
        <v>4000</v>
      </c>
      <c r="R6" s="135"/>
      <c r="S6" s="136"/>
      <c r="T6" s="136"/>
      <c r="U6" s="136"/>
      <c r="V6" s="136"/>
    </row>
    <row r="7" spans="1:22" s="148" customFormat="1" ht="18.75">
      <c r="A7" s="128"/>
      <c r="B7" s="163">
        <v>1000000</v>
      </c>
      <c r="C7" s="129">
        <v>130000</v>
      </c>
      <c r="D7" s="129">
        <v>130000</v>
      </c>
      <c r="E7" s="130" t="s">
        <v>51</v>
      </c>
      <c r="F7" s="131" t="s">
        <v>51</v>
      </c>
      <c r="G7" s="132" t="s">
        <v>51</v>
      </c>
      <c r="H7" s="131" t="s">
        <v>51</v>
      </c>
      <c r="I7" s="131"/>
      <c r="J7" s="137"/>
      <c r="K7" s="137"/>
      <c r="L7" s="130"/>
      <c r="M7" s="131"/>
      <c r="N7" s="132"/>
      <c r="O7" s="132"/>
      <c r="P7" s="132"/>
      <c r="Q7" s="129">
        <f>J7-K7</f>
        <v>0</v>
      </c>
      <c r="R7" s="137"/>
      <c r="S7" s="138"/>
      <c r="T7" s="138"/>
      <c r="U7" s="138"/>
      <c r="V7" s="138"/>
    </row>
    <row r="8" spans="1:22" s="148" customFormat="1" ht="18.75">
      <c r="A8" s="128"/>
      <c r="B8" s="163">
        <v>1000000</v>
      </c>
      <c r="C8" s="129">
        <v>130000</v>
      </c>
      <c r="D8" s="129">
        <v>130000</v>
      </c>
      <c r="E8" s="130" t="s">
        <v>51</v>
      </c>
      <c r="F8" s="131" t="s">
        <v>51</v>
      </c>
      <c r="G8" s="132" t="s">
        <v>51</v>
      </c>
      <c r="H8" s="131" t="s">
        <v>51</v>
      </c>
      <c r="I8" s="131"/>
      <c r="J8" s="137"/>
      <c r="K8" s="137"/>
      <c r="L8" s="130"/>
      <c r="M8" s="131"/>
      <c r="N8" s="132"/>
      <c r="O8" s="132"/>
      <c r="P8" s="132"/>
      <c r="Q8" s="129">
        <f>J8-K8</f>
        <v>0</v>
      </c>
      <c r="R8" s="137"/>
      <c r="S8" s="138"/>
      <c r="T8" s="138"/>
      <c r="U8" s="138"/>
      <c r="V8" s="138"/>
    </row>
    <row r="9" spans="1:22" s="148" customFormat="1" ht="18.75">
      <c r="A9" s="139"/>
      <c r="B9" s="141">
        <v>1000000</v>
      </c>
      <c r="C9" s="140">
        <v>77000</v>
      </c>
      <c r="D9" s="140">
        <v>77000</v>
      </c>
      <c r="E9" s="142" t="s">
        <v>51</v>
      </c>
      <c r="F9" s="143" t="s">
        <v>51</v>
      </c>
      <c r="G9" s="144" t="s">
        <v>51</v>
      </c>
      <c r="H9" s="143" t="s">
        <v>51</v>
      </c>
      <c r="I9" s="143"/>
      <c r="J9" s="146"/>
      <c r="K9" s="146"/>
      <c r="L9" s="142"/>
      <c r="M9" s="143"/>
      <c r="N9" s="144"/>
      <c r="O9" s="144"/>
      <c r="P9" s="144"/>
      <c r="Q9" s="143" t="s">
        <v>51</v>
      </c>
      <c r="R9" s="146"/>
      <c r="S9" s="145"/>
      <c r="T9" s="145"/>
      <c r="U9" s="145"/>
      <c r="V9" s="145"/>
    </row>
    <row r="10" s="148" customFormat="1" ht="24.75" customHeight="1"/>
    <row r="11" s="166" customFormat="1" ht="24.75" customHeight="1">
      <c r="A11" s="165" t="s">
        <v>448</v>
      </c>
    </row>
    <row r="12" s="148" customFormat="1" ht="24.75" customHeight="1"/>
    <row r="13" spans="1:22" s="4" customFormat="1" ht="24.75" customHeight="1">
      <c r="A13" s="4" t="s">
        <v>449</v>
      </c>
      <c r="V13" s="1"/>
    </row>
    <row r="14" spans="10:22" s="4" customFormat="1" ht="24.75" customHeight="1">
      <c r="J14" s="4" t="s">
        <v>450</v>
      </c>
      <c r="V14" s="1"/>
    </row>
    <row r="15" s="4" customFormat="1" ht="24.75" customHeight="1">
      <c r="V15" s="1"/>
    </row>
    <row r="16" s="4" customFormat="1" ht="24.75" customHeight="1">
      <c r="V16" s="1"/>
    </row>
    <row r="17" spans="19:21" ht="24.75" customHeight="1">
      <c r="S17" s="1" t="s">
        <v>443</v>
      </c>
      <c r="T17" s="1"/>
      <c r="U17" s="1"/>
    </row>
    <row r="18" spans="19:21" ht="24.75" customHeight="1">
      <c r="S18" s="1" t="s">
        <v>442</v>
      </c>
      <c r="T18" s="1"/>
      <c r="U18" s="1"/>
    </row>
    <row r="19" spans="19:21" ht="24">
      <c r="S19" s="1" t="s">
        <v>444</v>
      </c>
      <c r="T19" s="1"/>
      <c r="U19" s="1"/>
    </row>
  </sheetData>
  <sheetProtection/>
  <mergeCells count="20">
    <mergeCell ref="L4:L5"/>
    <mergeCell ref="M4:M5"/>
    <mergeCell ref="N4:N5"/>
    <mergeCell ref="I3:I5"/>
    <mergeCell ref="J3:K3"/>
    <mergeCell ref="E4:E5"/>
    <mergeCell ref="F4:F5"/>
    <mergeCell ref="G4:G5"/>
    <mergeCell ref="H4:H5"/>
    <mergeCell ref="J4:J5"/>
    <mergeCell ref="K4:K5"/>
    <mergeCell ref="A1:V1"/>
    <mergeCell ref="A2:V2"/>
    <mergeCell ref="B3:D3"/>
    <mergeCell ref="E3:G3"/>
    <mergeCell ref="L3:N3"/>
    <mergeCell ref="Q3:Q5"/>
    <mergeCell ref="R3:U3"/>
    <mergeCell ref="B4:B5"/>
    <mergeCell ref="C4:C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</cp:lastModifiedBy>
  <cp:lastPrinted>2021-04-04T23:10:11Z</cp:lastPrinted>
  <dcterms:created xsi:type="dcterms:W3CDTF">2013-05-17T07:09:32Z</dcterms:created>
  <dcterms:modified xsi:type="dcterms:W3CDTF">2021-09-01T23:11:38Z</dcterms:modified>
  <cp:category/>
  <cp:version/>
  <cp:contentType/>
  <cp:contentStatus/>
</cp:coreProperties>
</file>